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/>
  </bookViews>
  <sheets>
    <sheet name="Data" sheetId="1" r:id="rId1"/>
    <sheet name="Diction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5" i="1" l="1"/>
  <c r="H815" i="1"/>
  <c r="I815" i="1"/>
  <c r="J815" i="1"/>
  <c r="F815" i="1"/>
  <c r="G813" i="1"/>
  <c r="H813" i="1"/>
  <c r="I813" i="1"/>
  <c r="J813" i="1"/>
  <c r="F813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M2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</calcChain>
</file>

<file path=xl/sharedStrings.xml><?xml version="1.0" encoding="utf-8"?>
<sst xmlns="http://schemas.openxmlformats.org/spreadsheetml/2006/main" count="74" uniqueCount="48">
  <si>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</si>
  <si>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</si>
  <si>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</si>
  <si>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</si>
  <si>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</si>
  <si>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</si>
  <si>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</si>
  <si>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</si>
  <si>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</si>
  <si>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</si>
  <si>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</si>
  <si>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</si>
  <si>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</si>
  <si>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</si>
  <si>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</si>
  <si>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</si>
  <si>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</si>
  <si>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</si>
  <si>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</si>
  <si>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</si>
  <si>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</si>
  <si>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</si>
  <si>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</si>
  <si>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</si>
  <si>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</si>
  <si>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</si>
  <si>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</si>
  <si>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</si>
  <si>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</si>
  <si>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</si>
  <si>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</si>
  <si>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</si>
  <si>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</si>
  <si>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</si>
  <si>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</si>
  <si>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</si>
  <si>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</si>
  <si>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</si>
  <si>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</si>
  <si>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</si>
  <si>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</si>
  <si>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</si>
  <si>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</si>
  <si>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</si>
  <si>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</si>
  <si>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</si>
  <si>
    <t>Total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</si>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</sst>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N813" totalsRowCount="1">
  <autoFilter ref="A1:N813"/>
  <sortState ref="A2:M812">
    <sortCondition ref="A2:A812"/>
  </sortState>
  <tableColumns count="14">
    <tableColumn id="1" name="ID"/>
    <tableColumn id="11" name="Home" dataDxfId="6" totalsRowDxfId="2">
      <calculatedColumnFormula>VLOOKUP(Table1[[#This Row],[Province]],$P$2:$Q$15,2,FALSE)</calculatedColumnFormula>
    </tableColumn>
    <tableColumn id="2" name="Province"/>
    <tableColumn id="3" name="Worth$"/>
    <tableColumn id="4" name="Concern$"/>
    <tableColumn id="5" name="Tuition" totalsRowFunction="sum"/>
    <tableColumn id="6" name="Books" totalsRowFunction="sum"/>
    <tableColumn id="7" name="Living" totalsRowFunction="sum"/>
    <tableColumn id="8" name="Other" totalsRowFunction="sum"/>
    <tableColumn id="14" name="Total" totalsRowFunction="sum" dataDxfId="3">
      <calculatedColumnFormula>(((Table1[[#This Row],[Tuition]]+Table1[[#This Row],[Books]])/12)*8)+(8*(Table1[[#This Row],[Living]]+Table1[[#This Row],[Other]]))</calculatedColumnFormula>
    </tableColumn>
    <tableColumn id="12" name="Column1" dataDxfId="5" totalsRowDxfId="1">
      <calculatedColumnFormula>VLOOKUP(Table1[[#This Row],[Gender]],$P$19:$Q$20,2,FALSE)</calculatedColumnFormula>
    </tableColumn>
    <tableColumn id="9" name="Gender"/>
    <tableColumn id="13" name="Column2" dataDxfId="4" totalsRowDxfId="0">
      <calculatedColumnFormula>VLOOKUP(Table1[[#This Row],[ParentEd]],$R$19:$S$25,2,FALSE)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5"/>
  <sheetViews>
    <sheetView tabSelected="1" topLeftCell="A796" workbookViewId="0">
      <selection activeCell="L815" sqref="L815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7.75" bestFit="1" customWidth="1"/>
    <col min="10" max="10" width="7.75" customWidth="1"/>
    <col min="11" max="11" width="10.25" bestFit="1" customWidth="1"/>
    <col min="12" max="12" width="9.125" bestFit="1" customWidth="1"/>
    <col min="13" max="13" width="10.5" bestFit="1" customWidth="1"/>
    <col min="14" max="14" width="10.625" bestFit="1" customWidth="1"/>
    <col min="16" max="16" width="7.5" bestFit="1" customWidth="1"/>
    <col min="17" max="17" width="10.375" bestFit="1" customWidth="1"/>
    <col min="18" max="18" width="7.875" bestFit="1" customWidth="1"/>
    <col min="19" max="19" width="8.625" bestFit="1" customWidth="1"/>
  </cols>
  <sheetData>
    <row r="1" spans="1:18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46</v>
      </c>
      <c r="K1" t="s">
        <v>19</v>
      </c>
      <c r="L1" t="s">
        <v>17</v>
      </c>
      <c r="M1" t="s">
        <v>31</v>
      </c>
      <c r="N1" t="s">
        <v>18</v>
      </c>
      <c r="P1" s="4" t="s">
        <v>10</v>
      </c>
      <c r="Q1" s="4"/>
      <c r="R1" s="3"/>
    </row>
    <row r="2" spans="1:18" x14ac:dyDescent="0.25">
      <c r="A2">
        <v>432</v>
      </c>
      <c r="B2" t="str">
        <f>VLOOKUP(Table1[[#This Row],[Province]],$P$2:$Q$15,2,FALSE)</f>
        <v>Nova Scotia</v>
      </c>
      <c r="C2">
        <v>7</v>
      </c>
      <c r="J2">
        <f>(((Table1[[#This Row],[Tuition]]+Table1[[#This Row],[Books]])/12)*8)+(8*(Table1[[#This Row],[Living]]+Table1[[#This Row],[Other]]))</f>
        <v>0</v>
      </c>
      <c r="K2" t="str">
        <f>VLOOKUP(Table1[[#This Row],[Gender]],$P$19:$Q$20,2,FALSE)</f>
        <v>Male</v>
      </c>
      <c r="M2" t="e">
        <f>VLOOKUP(Table1[[#This Row],[ParentEd]],$R$19:$S$25,2,FALSE)</f>
        <v>#N/A</v>
      </c>
      <c r="P2" s="4">
        <v>1</v>
      </c>
      <c r="Q2" s="4" t="s">
        <v>21</v>
      </c>
      <c r="R2" s="3"/>
    </row>
    <row r="3" spans="1:18" x14ac:dyDescent="0.25">
      <c r="A3">
        <v>434</v>
      </c>
      <c r="B3" t="str">
        <f>VLOOKUP(Table1[[#This Row],[Province]],$P$2:$Q$15,2,FALSE)</f>
        <v>Nova Scotia</v>
      </c>
      <c r="C3">
        <v>7</v>
      </c>
      <c r="D3">
        <v>3</v>
      </c>
      <c r="E3">
        <v>3</v>
      </c>
      <c r="J3">
        <f>(((Table1[[#This Row],[Tuition]]+Table1[[#This Row],[Books]])/12)*8)+(8*(Table1[[#This Row],[Living]]+Table1[[#This Row],[Other]]))</f>
        <v>0</v>
      </c>
      <c r="K3" t="str">
        <f>VLOOKUP(Table1[[#This Row],[Gender]],$P$19:$Q$20,2,FALSE)</f>
        <v>Male</v>
      </c>
      <c r="M3" t="e">
        <f>VLOOKUP(Table1[[#This Row],[ParentEd]],$R$19:$S$25,2,FALSE)</f>
        <v>#N/A</v>
      </c>
      <c r="P3" s="4">
        <v>2</v>
      </c>
      <c r="Q3" s="4" t="s">
        <v>21</v>
      </c>
      <c r="R3" s="3"/>
    </row>
    <row r="4" spans="1:18" x14ac:dyDescent="0.25">
      <c r="A4">
        <v>441</v>
      </c>
      <c r="B4" t="str">
        <f>VLOOKUP(Table1[[#This Row],[Province]],$P$2:$Q$15,2,FALSE)</f>
        <v>Nova Scotia</v>
      </c>
      <c r="C4">
        <v>7</v>
      </c>
      <c r="J4">
        <f>(((Table1[[#This Row],[Tuition]]+Table1[[#This Row],[Books]])/12)*8)+(8*(Table1[[#This Row],[Living]]+Table1[[#This Row],[Other]]))</f>
        <v>0</v>
      </c>
      <c r="K4" t="str">
        <f>VLOOKUP(Table1[[#This Row],[Gender]],$P$19:$Q$20,2,FALSE)</f>
        <v>Male</v>
      </c>
      <c r="M4" t="e">
        <f>VLOOKUP(Table1[[#This Row],[ParentEd]],$R$19:$S$25,2,FALSE)</f>
        <v>#N/A</v>
      </c>
      <c r="P4" s="4">
        <v>3</v>
      </c>
      <c r="Q4" s="4" t="s">
        <v>21</v>
      </c>
      <c r="R4" s="3"/>
    </row>
    <row r="5" spans="1:18" x14ac:dyDescent="0.25">
      <c r="A5">
        <v>447</v>
      </c>
      <c r="B5" t="str">
        <f>VLOOKUP(Table1[[#This Row],[Province]],$P$2:$Q$15,2,FALSE)</f>
        <v>Nova Scotia</v>
      </c>
      <c r="C5">
        <v>7</v>
      </c>
      <c r="D5">
        <v>6</v>
      </c>
      <c r="E5">
        <v>3</v>
      </c>
      <c r="J5">
        <f>(((Table1[[#This Row],[Tuition]]+Table1[[#This Row],[Books]])/12)*8)+(8*(Table1[[#This Row],[Living]]+Table1[[#This Row],[Other]]))</f>
        <v>0</v>
      </c>
      <c r="K5" t="str">
        <f>VLOOKUP(Table1[[#This Row],[Gender]],$P$19:$Q$20,2,FALSE)</f>
        <v>Male</v>
      </c>
      <c r="M5" t="e">
        <f>VLOOKUP(Table1[[#This Row],[ParentEd]],$R$19:$S$25,2,FALSE)</f>
        <v>#N/A</v>
      </c>
      <c r="P5" s="4">
        <v>4</v>
      </c>
      <c r="Q5" s="4" t="s">
        <v>21</v>
      </c>
      <c r="R5" s="3"/>
    </row>
    <row r="6" spans="1:18" x14ac:dyDescent="0.25">
      <c r="A6">
        <v>448</v>
      </c>
      <c r="B6" t="str">
        <f>VLOOKUP(Table1[[#This Row],[Province]],$P$2:$Q$15,2,FALSE)</f>
        <v>Canada</v>
      </c>
      <c r="C6">
        <v>5</v>
      </c>
      <c r="J6">
        <f>(((Table1[[#This Row],[Tuition]]+Table1[[#This Row],[Books]])/12)*8)+(8*(Table1[[#This Row],[Living]]+Table1[[#This Row],[Other]]))</f>
        <v>0</v>
      </c>
      <c r="K6" t="str">
        <f>VLOOKUP(Table1[[#This Row],[Gender]],$P$19:$Q$20,2,FALSE)</f>
        <v>Male</v>
      </c>
      <c r="M6" t="e">
        <f>VLOOKUP(Table1[[#This Row],[ParentEd]],$R$19:$S$25,2,FALSE)</f>
        <v>#N/A</v>
      </c>
      <c r="P6" s="4">
        <v>5</v>
      </c>
      <c r="Q6" s="4" t="s">
        <v>21</v>
      </c>
      <c r="R6" s="3"/>
    </row>
    <row r="7" spans="1:18" x14ac:dyDescent="0.25">
      <c r="A7">
        <v>463</v>
      </c>
      <c r="B7" t="str">
        <f>VLOOKUP(Table1[[#This Row],[Province]],$P$2:$Q$15,2,FALSE)</f>
        <v>Nova Scotia</v>
      </c>
      <c r="C7">
        <v>7</v>
      </c>
      <c r="J7">
        <f>(((Table1[[#This Row],[Tuition]]+Table1[[#This Row],[Books]])/12)*8)+(8*(Table1[[#This Row],[Living]]+Table1[[#This Row],[Other]]))</f>
        <v>0</v>
      </c>
      <c r="K7" t="str">
        <f>VLOOKUP(Table1[[#This Row],[Gender]],$P$19:$Q$20,2,FALSE)</f>
        <v>Male</v>
      </c>
      <c r="M7" t="e">
        <f>VLOOKUP(Table1[[#This Row],[ParentEd]],$R$19:$S$25,2,FALSE)</f>
        <v>#N/A</v>
      </c>
      <c r="P7" s="4">
        <v>6</v>
      </c>
      <c r="Q7" s="4" t="s">
        <v>21</v>
      </c>
      <c r="R7" s="3"/>
    </row>
    <row r="8" spans="1:18" x14ac:dyDescent="0.25">
      <c r="A8">
        <v>469</v>
      </c>
      <c r="B8" t="str">
        <f>VLOOKUP(Table1[[#This Row],[Province]],$P$2:$Q$15,2,FALSE)</f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>
        <v>90</v>
      </c>
      <c r="I8">
        <v>150</v>
      </c>
      <c r="J8">
        <f>(((Table1[[#This Row],[Tuition]]+Table1[[#This Row],[Books]])/12)*8)+(8*(Table1[[#This Row],[Living]]+Table1[[#This Row],[Other]]))</f>
        <v>4586.6666666666661</v>
      </c>
      <c r="K8" t="str">
        <f>VLOOKUP(Table1[[#This Row],[Gender]],$P$19:$Q$20,2,FALSE)</f>
        <v>Female</v>
      </c>
      <c r="L8">
        <v>1</v>
      </c>
      <c r="M8" t="str">
        <f>VLOOKUP(Table1[[#This Row],[ParentEd]],$R$19:$S$25,2,FALSE)</f>
        <v>High School</v>
      </c>
      <c r="N8">
        <v>1</v>
      </c>
      <c r="P8" s="4">
        <v>7</v>
      </c>
      <c r="Q8" s="4" t="s">
        <v>22</v>
      </c>
      <c r="R8" s="3"/>
    </row>
    <row r="9" spans="1:18" x14ac:dyDescent="0.25">
      <c r="A9">
        <v>471</v>
      </c>
      <c r="B9" t="str">
        <f>VLOOKUP(Table1[[#This Row],[Province]],$P$2:$Q$15,2,FALSE)</f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>
        <v>900</v>
      </c>
      <c r="I9">
        <v>400</v>
      </c>
      <c r="J9">
        <f>(((Table1[[#This Row],[Tuition]]+Table1[[#This Row],[Books]])/12)*8)+(8*(Table1[[#This Row],[Living]]+Table1[[#This Row],[Other]]))</f>
        <v>20966.666666666664</v>
      </c>
      <c r="K9" t="str">
        <f>VLOOKUP(Table1[[#This Row],[Gender]],$P$19:$Q$20,2,FALSE)</f>
        <v>Male</v>
      </c>
      <c r="L9">
        <v>0</v>
      </c>
      <c r="M9" t="str">
        <f>VLOOKUP(Table1[[#This Row],[ParentEd]],$R$19:$S$25,2,FALSE)</f>
        <v>Advanced</v>
      </c>
      <c r="N9">
        <v>5</v>
      </c>
      <c r="P9" s="4">
        <v>8</v>
      </c>
      <c r="Q9" s="4" t="s">
        <v>21</v>
      </c>
      <c r="R9" s="3"/>
    </row>
    <row r="10" spans="1:18" x14ac:dyDescent="0.25">
      <c r="A10">
        <v>472</v>
      </c>
      <c r="B10" t="str">
        <f>VLOOKUP(Table1[[#This Row],[Province]],$P$2:$Q$15,2,FALSE)</f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>
        <v>0</v>
      </c>
      <c r="I10">
        <v>500</v>
      </c>
      <c r="J10">
        <f>(((Table1[[#This Row],[Tuition]]+Table1[[#This Row],[Books]])/12)*8)+(8*(Table1[[#This Row],[Living]]+Table1[[#This Row],[Other]]))</f>
        <v>7666.6666666666661</v>
      </c>
      <c r="K10" t="str">
        <f>VLOOKUP(Table1[[#This Row],[Gender]],$P$19:$Q$20,2,FALSE)</f>
        <v>Female</v>
      </c>
      <c r="L10">
        <v>1</v>
      </c>
      <c r="M10" t="str">
        <f>VLOOKUP(Table1[[#This Row],[ParentEd]],$R$19:$S$25,2,FALSE)</f>
        <v>Don’t Know</v>
      </c>
      <c r="N10">
        <v>7</v>
      </c>
      <c r="P10" s="4">
        <v>9</v>
      </c>
      <c r="Q10" s="4" t="s">
        <v>21</v>
      </c>
      <c r="R10" s="3"/>
    </row>
    <row r="11" spans="1:18" x14ac:dyDescent="0.25">
      <c r="A11">
        <v>479</v>
      </c>
      <c r="B11" t="str">
        <f>VLOOKUP(Table1[[#This Row],[Province]],$P$2:$Q$15,2,FALSE)</f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>
        <v>1400</v>
      </c>
      <c r="I11">
        <v>200</v>
      </c>
      <c r="J11">
        <f>(((Table1[[#This Row],[Tuition]]+Table1[[#This Row],[Books]])/12)*8)+(8*(Table1[[#This Row],[Living]]+Table1[[#This Row],[Other]]))</f>
        <v>20133.333333333332</v>
      </c>
      <c r="K11" t="str">
        <f>VLOOKUP(Table1[[#This Row],[Gender]],$P$19:$Q$20,2,FALSE)</f>
        <v>Male</v>
      </c>
      <c r="L11">
        <v>0</v>
      </c>
      <c r="M11" t="str">
        <f>VLOOKUP(Table1[[#This Row],[ParentEd]],$R$19:$S$25,2,FALSE)</f>
        <v>Advanced</v>
      </c>
      <c r="N11">
        <v>6</v>
      </c>
      <c r="P11" s="4">
        <v>10</v>
      </c>
      <c r="Q11" s="4" t="s">
        <v>21</v>
      </c>
      <c r="R11" s="3"/>
    </row>
    <row r="12" spans="1:18" x14ac:dyDescent="0.25">
      <c r="A12">
        <v>487</v>
      </c>
      <c r="B12" t="str">
        <f>VLOOKUP(Table1[[#This Row],[Province]],$P$2:$Q$15,2,FALSE)</f>
        <v>Nova Scotia</v>
      </c>
      <c r="C12">
        <v>7</v>
      </c>
      <c r="D12">
        <v>2</v>
      </c>
      <c r="E12">
        <v>4</v>
      </c>
      <c r="J12">
        <f>(((Table1[[#This Row],[Tuition]]+Table1[[#This Row],[Books]])/12)*8)+(8*(Table1[[#This Row],[Living]]+Table1[[#This Row],[Other]]))</f>
        <v>0</v>
      </c>
      <c r="K12" t="str">
        <f>VLOOKUP(Table1[[#This Row],[Gender]],$P$19:$Q$20,2,FALSE)</f>
        <v>Male</v>
      </c>
      <c r="M12" t="e">
        <f>VLOOKUP(Table1[[#This Row],[ParentEd]],$R$19:$S$25,2,FALSE)</f>
        <v>#N/A</v>
      </c>
      <c r="P12" s="4">
        <v>11</v>
      </c>
      <c r="Q12" s="4" t="s">
        <v>21</v>
      </c>
      <c r="R12" s="3"/>
    </row>
    <row r="13" spans="1:18" x14ac:dyDescent="0.25">
      <c r="A13">
        <v>488</v>
      </c>
      <c r="B13" t="str">
        <f>VLOOKUP(Table1[[#This Row],[Province]],$P$2:$Q$15,2,FALSE)</f>
        <v>Canada</v>
      </c>
      <c r="C13">
        <v>1</v>
      </c>
      <c r="D13">
        <v>1</v>
      </c>
      <c r="E13">
        <v>5</v>
      </c>
      <c r="G13">
        <v>1000</v>
      </c>
      <c r="H13">
        <v>550</v>
      </c>
      <c r="I13">
        <v>650</v>
      </c>
      <c r="J13">
        <f>(((Table1[[#This Row],[Tuition]]+Table1[[#This Row],[Books]])/12)*8)+(8*(Table1[[#This Row],[Living]]+Table1[[#This Row],[Other]]))</f>
        <v>10266.666666666666</v>
      </c>
      <c r="K13" t="str">
        <f>VLOOKUP(Table1[[#This Row],[Gender]],$P$19:$Q$20,2,FALSE)</f>
        <v>Female</v>
      </c>
      <c r="L13">
        <v>1</v>
      </c>
      <c r="M13" t="str">
        <f>VLOOKUP(Table1[[#This Row],[ParentEd]],$R$19:$S$25,2,FALSE)</f>
        <v>Advanced</v>
      </c>
      <c r="N13">
        <v>5</v>
      </c>
      <c r="P13" s="4">
        <v>12</v>
      </c>
      <c r="Q13" s="4" t="s">
        <v>21</v>
      </c>
      <c r="R13" s="3"/>
    </row>
    <row r="14" spans="1:18" x14ac:dyDescent="0.25">
      <c r="A14">
        <v>494</v>
      </c>
      <c r="B14" t="str">
        <f>VLOOKUP(Table1[[#This Row],[Province]],$P$2:$Q$15,2,FALSE)</f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>
        <v>800</v>
      </c>
      <c r="I14">
        <v>100</v>
      </c>
      <c r="J14">
        <f>(((Table1[[#This Row],[Tuition]]+Table1[[#This Row],[Books]])/12)*8)+(8*(Table1[[#This Row],[Living]]+Table1[[#This Row],[Other]]))</f>
        <v>14533.333333333332</v>
      </c>
      <c r="K14" t="str">
        <f>VLOOKUP(Table1[[#This Row],[Gender]],$P$19:$Q$20,2,FALSE)</f>
        <v>Male</v>
      </c>
      <c r="L14">
        <v>0</v>
      </c>
      <c r="M14" t="str">
        <f>VLOOKUP(Table1[[#This Row],[ParentEd]],$R$19:$S$25,2,FALSE)</f>
        <v>Advanced</v>
      </c>
      <c r="N14">
        <v>5</v>
      </c>
      <c r="P14" s="4">
        <v>13</v>
      </c>
      <c r="Q14" s="4" t="s">
        <v>21</v>
      </c>
      <c r="R14" s="3"/>
    </row>
    <row r="15" spans="1:18" x14ac:dyDescent="0.25">
      <c r="A15">
        <v>510</v>
      </c>
      <c r="B15" t="str">
        <f>VLOOKUP(Table1[[#This Row],[Province]],$P$2:$Q$15,2,FALSE)</f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>
        <v>750</v>
      </c>
      <c r="I15">
        <v>250</v>
      </c>
      <c r="J15">
        <f>(((Table1[[#This Row],[Tuition]]+Table1[[#This Row],[Books]])/12)*8)+(8*(Table1[[#This Row],[Living]]+Table1[[#This Row],[Other]]))</f>
        <v>10533.333333333334</v>
      </c>
      <c r="K15" t="str">
        <f>VLOOKUP(Table1[[#This Row],[Gender]],$P$19:$Q$20,2,FALSE)</f>
        <v>Male</v>
      </c>
      <c r="L15">
        <v>0</v>
      </c>
      <c r="M15" t="str">
        <f>VLOOKUP(Table1[[#This Row],[ParentEd]],$R$19:$S$25,2,FALSE)</f>
        <v>High School</v>
      </c>
      <c r="N15">
        <v>1</v>
      </c>
      <c r="P15" s="4">
        <v>14</v>
      </c>
      <c r="Q15" s="4" t="s">
        <v>23</v>
      </c>
      <c r="R15" s="3"/>
    </row>
    <row r="16" spans="1:18" x14ac:dyDescent="0.25">
      <c r="A16">
        <v>511</v>
      </c>
      <c r="B16" t="str">
        <f>VLOOKUP(Table1[[#This Row],[Province]],$P$2:$Q$15,2,FALSE)</f>
        <v>Nova Scotia</v>
      </c>
      <c r="C16">
        <v>7</v>
      </c>
      <c r="D16">
        <v>1</v>
      </c>
      <c r="E16">
        <v>5</v>
      </c>
      <c r="J16">
        <f>(((Table1[[#This Row],[Tuition]]+Table1[[#This Row],[Books]])/12)*8)+(8*(Table1[[#This Row],[Living]]+Table1[[#This Row],[Other]]))</f>
        <v>0</v>
      </c>
      <c r="K16" t="str">
        <f>VLOOKUP(Table1[[#This Row],[Gender]],$P$19:$Q$20,2,FALSE)</f>
        <v>Male</v>
      </c>
      <c r="M16" t="e">
        <f>VLOOKUP(Table1[[#This Row],[ParentEd]],$R$19:$S$25,2,FALSE)</f>
        <v>#N/A</v>
      </c>
    </row>
    <row r="17" spans="1:19" x14ac:dyDescent="0.25">
      <c r="A17">
        <v>515</v>
      </c>
      <c r="B17" t="str">
        <f>VLOOKUP(Table1[[#This Row],[Province]],$P$2:$Q$15,2,FALSE)</f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>
        <v>1140</v>
      </c>
      <c r="I17">
        <v>100</v>
      </c>
      <c r="J17">
        <f>(((Table1[[#This Row],[Tuition]]+Table1[[#This Row],[Books]])/12)*8)+(8*(Table1[[#This Row],[Living]]+Table1[[#This Row],[Other]]))</f>
        <v>12586.666666666666</v>
      </c>
      <c r="K17" t="str">
        <f>VLOOKUP(Table1[[#This Row],[Gender]],$P$19:$Q$20,2,FALSE)</f>
        <v>Female</v>
      </c>
      <c r="L17">
        <v>1</v>
      </c>
      <c r="M17" t="str">
        <f>VLOOKUP(Table1[[#This Row],[ParentEd]],$R$19:$S$25,2,FALSE)</f>
        <v>Advanced</v>
      </c>
      <c r="N17">
        <v>4</v>
      </c>
    </row>
    <row r="18" spans="1:19" x14ac:dyDescent="0.25">
      <c r="A18">
        <v>532</v>
      </c>
      <c r="B18" t="str">
        <f>VLOOKUP(Table1[[#This Row],[Province]],$P$2:$Q$15,2,FALSE)</f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>
        <v>100</v>
      </c>
      <c r="I18">
        <v>30</v>
      </c>
      <c r="J18">
        <f>(((Table1[[#This Row],[Tuition]]+Table1[[#This Row],[Books]])/12)*8)+(8*(Table1[[#This Row],[Living]]+Table1[[#This Row],[Other]]))</f>
        <v>19440</v>
      </c>
      <c r="K18" t="str">
        <f>VLOOKUP(Table1[[#This Row],[Gender]],$P$19:$Q$20,2,FALSE)</f>
        <v>Female</v>
      </c>
      <c r="L18">
        <v>1</v>
      </c>
      <c r="M18" t="str">
        <f>VLOOKUP(Table1[[#This Row],[ParentEd]],$R$19:$S$25,2,FALSE)</f>
        <v>High School</v>
      </c>
      <c r="N18">
        <v>1</v>
      </c>
      <c r="P18" s="4" t="s">
        <v>17</v>
      </c>
      <c r="Q18" s="4"/>
      <c r="R18" s="4" t="s">
        <v>18</v>
      </c>
      <c r="S18" s="4"/>
    </row>
    <row r="19" spans="1:19" ht="31.5" x14ac:dyDescent="0.25">
      <c r="A19">
        <v>554</v>
      </c>
      <c r="B19" t="str">
        <f>VLOOKUP(Table1[[#This Row],[Province]],$P$2:$Q$15,2,FALSE)</f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>
        <v>700</v>
      </c>
      <c r="I19">
        <v>200</v>
      </c>
      <c r="J19">
        <f>(((Table1[[#This Row],[Tuition]]+Table1[[#This Row],[Books]])/12)*8)+(8*(Table1[[#This Row],[Living]]+Table1[[#This Row],[Other]]))</f>
        <v>11533.333333333332</v>
      </c>
      <c r="K19" t="str">
        <f>VLOOKUP(Table1[[#This Row],[Gender]],$P$19:$Q$20,2,FALSE)</f>
        <v>Female</v>
      </c>
      <c r="L19">
        <v>1</v>
      </c>
      <c r="M19" t="str">
        <f>VLOOKUP(Table1[[#This Row],[ParentEd]],$R$19:$S$25,2,FALSE)</f>
        <v>Advanced</v>
      </c>
      <c r="N19">
        <v>4</v>
      </c>
      <c r="P19" s="4">
        <v>0</v>
      </c>
      <c r="Q19" s="4" t="s">
        <v>24</v>
      </c>
      <c r="R19" s="4">
        <v>1</v>
      </c>
      <c r="S19" s="4" t="s">
        <v>25</v>
      </c>
    </row>
    <row r="20" spans="1:19" x14ac:dyDescent="0.25">
      <c r="A20">
        <v>561</v>
      </c>
      <c r="B20" t="str">
        <f>VLOOKUP(Table1[[#This Row],[Province]],$P$2:$Q$15,2,FALSE)</f>
        <v>Nova Scotia</v>
      </c>
      <c r="C20">
        <v>7</v>
      </c>
      <c r="D20">
        <v>2</v>
      </c>
      <c r="E20">
        <v>2</v>
      </c>
      <c r="G20">
        <v>600</v>
      </c>
      <c r="H20">
        <v>0</v>
      </c>
      <c r="I20">
        <v>400</v>
      </c>
      <c r="J20">
        <f>(((Table1[[#This Row],[Tuition]]+Table1[[#This Row],[Books]])/12)*8)+(8*(Table1[[#This Row],[Living]]+Table1[[#This Row],[Other]]))</f>
        <v>3600</v>
      </c>
      <c r="K20" t="str">
        <f>VLOOKUP(Table1[[#This Row],[Gender]],$P$19:$Q$20,2,FALSE)</f>
        <v>Female</v>
      </c>
      <c r="L20">
        <v>1</v>
      </c>
      <c r="M20" t="str">
        <f>VLOOKUP(Table1[[#This Row],[ParentEd]],$R$19:$S$25,2,FALSE)</f>
        <v>Bachelors</v>
      </c>
      <c r="N20">
        <v>3</v>
      </c>
      <c r="P20" s="4">
        <v>1</v>
      </c>
      <c r="Q20" s="4" t="s">
        <v>26</v>
      </c>
      <c r="R20" s="4">
        <v>2</v>
      </c>
      <c r="S20" s="4" t="s">
        <v>27</v>
      </c>
    </row>
    <row r="21" spans="1:19" x14ac:dyDescent="0.25">
      <c r="A21">
        <v>564</v>
      </c>
      <c r="B21" t="str">
        <f>VLOOKUP(Table1[[#This Row],[Province]],$P$2:$Q$15,2,FALSE)</f>
        <v>Nova Scotia</v>
      </c>
      <c r="C21">
        <v>7</v>
      </c>
      <c r="J21">
        <f>(((Table1[[#This Row],[Tuition]]+Table1[[#This Row],[Books]])/12)*8)+(8*(Table1[[#This Row],[Living]]+Table1[[#This Row],[Other]]))</f>
        <v>0</v>
      </c>
      <c r="K21" t="str">
        <f>VLOOKUP(Table1[[#This Row],[Gender]],$P$19:$Q$20,2,FALSE)</f>
        <v>Male</v>
      </c>
      <c r="M21" t="e">
        <f>VLOOKUP(Table1[[#This Row],[ParentEd]],$R$19:$S$25,2,FALSE)</f>
        <v>#N/A</v>
      </c>
      <c r="P21" s="4"/>
      <c r="Q21" s="4"/>
      <c r="R21" s="4">
        <v>3</v>
      </c>
      <c r="S21" s="4" t="s">
        <v>28</v>
      </c>
    </row>
    <row r="22" spans="1:19" x14ac:dyDescent="0.25">
      <c r="A22">
        <v>565</v>
      </c>
      <c r="B22" t="str">
        <f>VLOOKUP(Table1[[#This Row],[Province]],$P$2:$Q$15,2,FALSE)</f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>
        <v>1100</v>
      </c>
      <c r="I22">
        <v>200</v>
      </c>
      <c r="J22">
        <f>(((Table1[[#This Row],[Tuition]]+Table1[[#This Row],[Books]])/12)*8)+(8*(Table1[[#This Row],[Living]]+Table1[[#This Row],[Other]]))</f>
        <v>15533.333333333332</v>
      </c>
      <c r="K22" t="str">
        <f>VLOOKUP(Table1[[#This Row],[Gender]],$P$19:$Q$20,2,FALSE)</f>
        <v>Female</v>
      </c>
      <c r="L22">
        <v>1</v>
      </c>
      <c r="M22" t="str">
        <f>VLOOKUP(Table1[[#This Row],[ParentEd]],$R$19:$S$25,2,FALSE)</f>
        <v>College</v>
      </c>
      <c r="N22">
        <v>2</v>
      </c>
      <c r="P22" s="4"/>
      <c r="Q22" s="4"/>
      <c r="R22" s="4">
        <v>4</v>
      </c>
      <c r="S22" s="4" t="s">
        <v>29</v>
      </c>
    </row>
    <row r="23" spans="1:19" x14ac:dyDescent="0.25">
      <c r="A23">
        <v>587</v>
      </c>
      <c r="B23" t="str">
        <f>VLOOKUP(Table1[[#This Row],[Province]],$P$2:$Q$15,2,FALSE)</f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>
        <v>1000</v>
      </c>
      <c r="I23">
        <v>100</v>
      </c>
      <c r="J23">
        <f>(((Table1[[#This Row],[Tuition]]+Table1[[#This Row],[Books]])/12)*8)+(8*(Table1[[#This Row],[Living]]+Table1[[#This Row],[Other]]))</f>
        <v>13133.333333333332</v>
      </c>
      <c r="K23" t="str">
        <f>VLOOKUP(Table1[[#This Row],[Gender]],$P$19:$Q$20,2,FALSE)</f>
        <v>Female</v>
      </c>
      <c r="L23">
        <v>1</v>
      </c>
      <c r="M23" t="str">
        <f>VLOOKUP(Table1[[#This Row],[ParentEd]],$R$19:$S$25,2,FALSE)</f>
        <v>College</v>
      </c>
      <c r="N23">
        <v>2</v>
      </c>
      <c r="P23" s="4"/>
      <c r="Q23" s="4"/>
      <c r="R23" s="4">
        <v>5</v>
      </c>
      <c r="S23" s="4" t="s">
        <v>29</v>
      </c>
    </row>
    <row r="24" spans="1:19" x14ac:dyDescent="0.25">
      <c r="A24">
        <v>601</v>
      </c>
      <c r="B24" t="str">
        <f>VLOOKUP(Table1[[#This Row],[Province]],$P$2:$Q$15,2,FALSE)</f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>
        <v>1500</v>
      </c>
      <c r="I24">
        <v>300</v>
      </c>
      <c r="J24">
        <f>(((Table1[[#This Row],[Tuition]]+Table1[[#This Row],[Books]])/12)*8)+(8*(Table1[[#This Row],[Living]]+Table1[[#This Row],[Other]]))</f>
        <v>18866.666666666668</v>
      </c>
      <c r="K24" t="str">
        <f>VLOOKUP(Table1[[#This Row],[Gender]],$P$19:$Q$20,2,FALSE)</f>
        <v>Female</v>
      </c>
      <c r="L24">
        <v>1</v>
      </c>
      <c r="M24" t="str">
        <f>VLOOKUP(Table1[[#This Row],[ParentEd]],$R$19:$S$25,2,FALSE)</f>
        <v>College</v>
      </c>
      <c r="N24">
        <v>2</v>
      </c>
      <c r="P24" s="4"/>
      <c r="Q24" s="4"/>
      <c r="R24" s="4">
        <v>6</v>
      </c>
      <c r="S24" s="4" t="s">
        <v>29</v>
      </c>
    </row>
    <row r="25" spans="1:19" ht="31.5" x14ac:dyDescent="0.25">
      <c r="A25">
        <v>604</v>
      </c>
      <c r="B25" t="str">
        <f>VLOOKUP(Table1[[#This Row],[Province]],$P$2:$Q$15,2,FALSE)</f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>
        <v>800</v>
      </c>
      <c r="I25">
        <v>200</v>
      </c>
      <c r="J25">
        <f>(((Table1[[#This Row],[Tuition]]+Table1[[#This Row],[Books]])/12)*8)+(8*(Table1[[#This Row],[Living]]+Table1[[#This Row],[Other]]))</f>
        <v>24733.333333333332</v>
      </c>
      <c r="K25" t="str">
        <f>VLOOKUP(Table1[[#This Row],[Gender]],$P$19:$Q$20,2,FALSE)</f>
        <v>Female</v>
      </c>
      <c r="L25">
        <v>1</v>
      </c>
      <c r="M25" t="str">
        <f>VLOOKUP(Table1[[#This Row],[ParentEd]],$R$19:$S$25,2,FALSE)</f>
        <v>High School</v>
      </c>
      <c r="N25">
        <v>1</v>
      </c>
      <c r="P25" s="4"/>
      <c r="Q25" s="4"/>
      <c r="R25" s="4">
        <v>7</v>
      </c>
      <c r="S25" s="4" t="s">
        <v>30</v>
      </c>
    </row>
    <row r="26" spans="1:19" x14ac:dyDescent="0.25">
      <c r="A26">
        <v>612</v>
      </c>
      <c r="B26" t="str">
        <f>VLOOKUP(Table1[[#This Row],[Province]],$P$2:$Q$15,2,FALSE)</f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>
        <v>800</v>
      </c>
      <c r="I26">
        <v>400</v>
      </c>
      <c r="J26">
        <f>(((Table1[[#This Row],[Tuition]]+Table1[[#This Row],[Books]])/12)*8)+(8*(Table1[[#This Row],[Living]]+Table1[[#This Row],[Other]]))</f>
        <v>15933.333333333332</v>
      </c>
      <c r="K26" t="str">
        <f>VLOOKUP(Table1[[#This Row],[Gender]],$P$19:$Q$20,2,FALSE)</f>
        <v>Male</v>
      </c>
      <c r="L26">
        <v>0</v>
      </c>
      <c r="M26" t="str">
        <f>VLOOKUP(Table1[[#This Row],[ParentEd]],$R$19:$S$25,2,FALSE)</f>
        <v>Advanced</v>
      </c>
      <c r="N26">
        <v>4</v>
      </c>
    </row>
    <row r="27" spans="1:19" x14ac:dyDescent="0.25">
      <c r="A27">
        <v>618</v>
      </c>
      <c r="B27" t="str">
        <f>VLOOKUP(Table1[[#This Row],[Province]],$P$2:$Q$15,2,FALSE)</f>
        <v>Nova Scotia</v>
      </c>
      <c r="C27">
        <v>7</v>
      </c>
      <c r="J27">
        <f>(((Table1[[#This Row],[Tuition]]+Table1[[#This Row],[Books]])/12)*8)+(8*(Table1[[#This Row],[Living]]+Table1[[#This Row],[Other]]))</f>
        <v>0</v>
      </c>
      <c r="K27" t="str">
        <f>VLOOKUP(Table1[[#This Row],[Gender]],$P$19:$Q$20,2,FALSE)</f>
        <v>Male</v>
      </c>
      <c r="M27" t="e">
        <f>VLOOKUP(Table1[[#This Row],[ParentEd]],$R$19:$S$25,2,FALSE)</f>
        <v>#N/A</v>
      </c>
    </row>
    <row r="28" spans="1:19" x14ac:dyDescent="0.25">
      <c r="A28">
        <v>630</v>
      </c>
      <c r="B28" t="str">
        <f>VLOOKUP(Table1[[#This Row],[Province]],$P$2:$Q$15,2,FALSE)</f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>
        <v>600</v>
      </c>
      <c r="I28">
        <v>300</v>
      </c>
      <c r="J28">
        <f>(((Table1[[#This Row],[Tuition]]+Table1[[#This Row],[Books]])/12)*8)+(8*(Table1[[#This Row],[Living]]+Table1[[#This Row],[Other]]))</f>
        <v>11866.666666666668</v>
      </c>
      <c r="K28" t="str">
        <f>VLOOKUP(Table1[[#This Row],[Gender]],$P$19:$Q$20,2,FALSE)</f>
        <v>Male</v>
      </c>
      <c r="L28">
        <v>0</v>
      </c>
      <c r="M28" t="str">
        <f>VLOOKUP(Table1[[#This Row],[ParentEd]],$R$19:$S$25,2,FALSE)</f>
        <v>High School</v>
      </c>
      <c r="N28">
        <v>1</v>
      </c>
    </row>
    <row r="29" spans="1:19" x14ac:dyDescent="0.25">
      <c r="A29">
        <v>631</v>
      </c>
      <c r="B29" t="str">
        <f>VLOOKUP(Table1[[#This Row],[Province]],$P$2:$Q$15,2,FALSE)</f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>
        <v>1000</v>
      </c>
      <c r="I29">
        <v>200</v>
      </c>
      <c r="J29">
        <f>(((Table1[[#This Row],[Tuition]]+Table1[[#This Row],[Books]])/12)*8)+(8*(Table1[[#This Row],[Living]]+Table1[[#This Row],[Other]]))</f>
        <v>15933.333333333332</v>
      </c>
      <c r="K29" t="str">
        <f>VLOOKUP(Table1[[#This Row],[Gender]],$P$19:$Q$20,2,FALSE)</f>
        <v>Female</v>
      </c>
      <c r="L29">
        <v>1</v>
      </c>
      <c r="M29" t="str">
        <f>VLOOKUP(Table1[[#This Row],[ParentEd]],$R$19:$S$25,2,FALSE)</f>
        <v>College</v>
      </c>
      <c r="N29">
        <v>2</v>
      </c>
    </row>
    <row r="30" spans="1:19" x14ac:dyDescent="0.25">
      <c r="A30">
        <v>633</v>
      </c>
      <c r="B30" t="str">
        <f>VLOOKUP(Table1[[#This Row],[Province]],$P$2:$Q$15,2,FALSE)</f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>
        <v>700</v>
      </c>
      <c r="I30">
        <v>200</v>
      </c>
      <c r="J30">
        <f>(((Table1[[#This Row],[Tuition]]+Table1[[#This Row],[Books]])/12)*8)+(8*(Table1[[#This Row],[Living]]+Table1[[#This Row],[Other]]))</f>
        <v>13000</v>
      </c>
      <c r="K30" t="str">
        <f>VLOOKUP(Table1[[#This Row],[Gender]],$P$19:$Q$20,2,FALSE)</f>
        <v>Female</v>
      </c>
      <c r="L30">
        <v>1</v>
      </c>
      <c r="M30" t="str">
        <f>VLOOKUP(Table1[[#This Row],[ParentEd]],$R$19:$S$25,2,FALSE)</f>
        <v>Bachelors</v>
      </c>
      <c r="N30">
        <v>3</v>
      </c>
    </row>
    <row r="31" spans="1:19" x14ac:dyDescent="0.25">
      <c r="A31">
        <v>644</v>
      </c>
      <c r="B31" t="str">
        <f>VLOOKUP(Table1[[#This Row],[Province]],$P$2:$Q$15,2,FALSE)</f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>
        <v>700</v>
      </c>
      <c r="I31">
        <v>400</v>
      </c>
      <c r="J31">
        <f>(((Table1[[#This Row],[Tuition]]+Table1[[#This Row],[Books]])/12)*8)+(8*(Table1[[#This Row],[Living]]+Table1[[#This Row],[Other]]))</f>
        <v>15933.333333333332</v>
      </c>
      <c r="K31" t="str">
        <f>VLOOKUP(Table1[[#This Row],[Gender]],$P$19:$Q$20,2,FALSE)</f>
        <v>Male</v>
      </c>
      <c r="L31">
        <v>0</v>
      </c>
      <c r="M31" t="str">
        <f>VLOOKUP(Table1[[#This Row],[ParentEd]],$R$19:$S$25,2,FALSE)</f>
        <v>Advanced</v>
      </c>
      <c r="N31">
        <v>6</v>
      </c>
    </row>
    <row r="32" spans="1:19" x14ac:dyDescent="0.25">
      <c r="A32">
        <v>659</v>
      </c>
      <c r="B32" t="str">
        <f>VLOOKUP(Table1[[#This Row],[Province]],$P$2:$Q$15,2,FALSE)</f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>
        <v>100</v>
      </c>
      <c r="I32">
        <v>50</v>
      </c>
      <c r="J32">
        <f>(((Table1[[#This Row],[Tuition]]+Table1[[#This Row],[Books]])/12)*8)+(8*(Table1[[#This Row],[Living]]+Table1[[#This Row],[Other]]))</f>
        <v>5233.3333333333339</v>
      </c>
      <c r="K32" t="str">
        <f>VLOOKUP(Table1[[#This Row],[Gender]],$P$19:$Q$20,2,FALSE)</f>
        <v>Female</v>
      </c>
      <c r="L32">
        <v>1</v>
      </c>
      <c r="M32" t="str">
        <f>VLOOKUP(Table1[[#This Row],[ParentEd]],$R$19:$S$25,2,FALSE)</f>
        <v>College</v>
      </c>
      <c r="N32">
        <v>2</v>
      </c>
    </row>
    <row r="33" spans="1:14" x14ac:dyDescent="0.25">
      <c r="A33">
        <v>660</v>
      </c>
      <c r="B33" t="str">
        <f>VLOOKUP(Table1[[#This Row],[Province]],$P$2:$Q$15,2,FALSE)</f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>
        <v>1100</v>
      </c>
      <c r="I33">
        <v>200</v>
      </c>
      <c r="J33">
        <f>(((Table1[[#This Row],[Tuition]]+Table1[[#This Row],[Books]])/12)*8)+(8*(Table1[[#This Row],[Living]]+Table1[[#This Row],[Other]]))</f>
        <v>14400</v>
      </c>
      <c r="K33" t="str">
        <f>VLOOKUP(Table1[[#This Row],[Gender]],$P$19:$Q$20,2,FALSE)</f>
        <v>Female</v>
      </c>
      <c r="L33">
        <v>1</v>
      </c>
      <c r="M33" t="str">
        <f>VLOOKUP(Table1[[#This Row],[ParentEd]],$R$19:$S$25,2,FALSE)</f>
        <v>Advanced</v>
      </c>
      <c r="N33">
        <v>4</v>
      </c>
    </row>
    <row r="34" spans="1:14" x14ac:dyDescent="0.25">
      <c r="A34">
        <v>688</v>
      </c>
      <c r="B34" t="str">
        <f>VLOOKUP(Table1[[#This Row],[Province]],$P$2:$Q$15,2,FALSE)</f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>
        <v>1000</v>
      </c>
      <c r="I34">
        <v>500</v>
      </c>
      <c r="J34">
        <f>(((Table1[[#This Row],[Tuition]]+Table1[[#This Row],[Books]])/12)*8)+(8*(Table1[[#This Row],[Living]]+Table1[[#This Row],[Other]]))</f>
        <v>16666.666666666668</v>
      </c>
      <c r="K34" t="str">
        <f>VLOOKUP(Table1[[#This Row],[Gender]],$P$19:$Q$20,2,FALSE)</f>
        <v>Male</v>
      </c>
      <c r="L34">
        <v>0</v>
      </c>
      <c r="M34" t="str">
        <f>VLOOKUP(Table1[[#This Row],[ParentEd]],$R$19:$S$25,2,FALSE)</f>
        <v>High School</v>
      </c>
      <c r="N34">
        <v>1</v>
      </c>
    </row>
    <row r="35" spans="1:14" x14ac:dyDescent="0.25">
      <c r="A35">
        <v>704</v>
      </c>
      <c r="B35" t="str">
        <f>VLOOKUP(Table1[[#This Row],[Province]],$P$2:$Q$15,2,FALSE)</f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>
        <v>1000</v>
      </c>
      <c r="I35">
        <v>100</v>
      </c>
      <c r="J35">
        <f>(((Table1[[#This Row],[Tuition]]+Table1[[#This Row],[Books]])/12)*8)+(8*(Table1[[#This Row],[Living]]+Table1[[#This Row],[Other]]))</f>
        <v>24800</v>
      </c>
      <c r="K35" t="str">
        <f>VLOOKUP(Table1[[#This Row],[Gender]],$P$19:$Q$20,2,FALSE)</f>
        <v>Female</v>
      </c>
      <c r="L35">
        <v>1</v>
      </c>
      <c r="M35" t="str">
        <f>VLOOKUP(Table1[[#This Row],[ParentEd]],$R$19:$S$25,2,FALSE)</f>
        <v>High School</v>
      </c>
      <c r="N35">
        <v>1</v>
      </c>
    </row>
    <row r="36" spans="1:14" x14ac:dyDescent="0.25">
      <c r="A36">
        <v>708</v>
      </c>
      <c r="B36" t="str">
        <f>VLOOKUP(Table1[[#This Row],[Province]],$P$2:$Q$15,2,FALSE)</f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>
        <v>1310</v>
      </c>
      <c r="I36">
        <v>300</v>
      </c>
      <c r="J36">
        <f>(((Table1[[#This Row],[Tuition]]+Table1[[#This Row],[Books]])/12)*8)+(8*(Table1[[#This Row],[Living]]+Table1[[#This Row],[Other]]))</f>
        <v>16713.333333333332</v>
      </c>
      <c r="K36" t="str">
        <f>VLOOKUP(Table1[[#This Row],[Gender]],$P$19:$Q$20,2,FALSE)</f>
        <v>Female</v>
      </c>
      <c r="L36">
        <v>1</v>
      </c>
      <c r="M36" t="str">
        <f>VLOOKUP(Table1[[#This Row],[ParentEd]],$R$19:$S$25,2,FALSE)</f>
        <v>High School</v>
      </c>
      <c r="N36">
        <v>1</v>
      </c>
    </row>
    <row r="37" spans="1:14" x14ac:dyDescent="0.25">
      <c r="A37">
        <v>710</v>
      </c>
      <c r="B37" t="str">
        <f>VLOOKUP(Table1[[#This Row],[Province]],$P$2:$Q$15,2,FALSE)</f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>
        <v>650</v>
      </c>
      <c r="I37">
        <v>100</v>
      </c>
      <c r="J37">
        <f>(((Table1[[#This Row],[Tuition]]+Table1[[#This Row],[Books]])/12)*8)+(8*(Table1[[#This Row],[Living]]+Table1[[#This Row],[Other]]))</f>
        <v>13333.333333333332</v>
      </c>
      <c r="K37" t="str">
        <f>VLOOKUP(Table1[[#This Row],[Gender]],$P$19:$Q$20,2,FALSE)</f>
        <v>Female</v>
      </c>
      <c r="L37">
        <v>1</v>
      </c>
      <c r="M37" t="str">
        <f>VLOOKUP(Table1[[#This Row],[ParentEd]],$R$19:$S$25,2,FALSE)</f>
        <v>College</v>
      </c>
      <c r="N37">
        <v>2</v>
      </c>
    </row>
    <row r="38" spans="1:14" x14ac:dyDescent="0.25">
      <c r="A38">
        <v>722</v>
      </c>
      <c r="B38" t="str">
        <f>VLOOKUP(Table1[[#This Row],[Province]],$P$2:$Q$15,2,FALSE)</f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>
        <v>60</v>
      </c>
      <c r="I38">
        <v>100</v>
      </c>
      <c r="J38">
        <f>(((Table1[[#This Row],[Tuition]]+Table1[[#This Row],[Books]])/12)*8)+(8*(Table1[[#This Row],[Living]]+Table1[[#This Row],[Other]]))</f>
        <v>9480</v>
      </c>
      <c r="K38" t="str">
        <f>VLOOKUP(Table1[[#This Row],[Gender]],$P$19:$Q$20,2,FALSE)</f>
        <v>Female</v>
      </c>
      <c r="L38">
        <v>1</v>
      </c>
      <c r="M38" t="str">
        <f>VLOOKUP(Table1[[#This Row],[ParentEd]],$R$19:$S$25,2,FALSE)</f>
        <v>Bachelors</v>
      </c>
      <c r="N38">
        <v>3</v>
      </c>
    </row>
    <row r="39" spans="1:14" x14ac:dyDescent="0.25">
      <c r="A39">
        <v>733</v>
      </c>
      <c r="B39" t="str">
        <f>VLOOKUP(Table1[[#This Row],[Province]],$P$2:$Q$15,2,FALSE)</f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>
        <v>850</v>
      </c>
      <c r="I39">
        <v>200</v>
      </c>
      <c r="J39">
        <f>(((Table1[[#This Row],[Tuition]]+Table1[[#This Row],[Books]])/12)*8)+(8*(Table1[[#This Row],[Living]]+Table1[[#This Row],[Other]]))</f>
        <v>14400</v>
      </c>
      <c r="K39" t="str">
        <f>VLOOKUP(Table1[[#This Row],[Gender]],$P$19:$Q$20,2,FALSE)</f>
        <v>Female</v>
      </c>
      <c r="L39">
        <v>1</v>
      </c>
      <c r="M39" t="str">
        <f>VLOOKUP(Table1[[#This Row],[ParentEd]],$R$19:$S$25,2,FALSE)</f>
        <v>High School</v>
      </c>
      <c r="N39">
        <v>1</v>
      </c>
    </row>
    <row r="40" spans="1:14" x14ac:dyDescent="0.25">
      <c r="A40">
        <v>735</v>
      </c>
      <c r="B40" t="str">
        <f>VLOOKUP(Table1[[#This Row],[Province]],$P$2:$Q$15,2,FALSE)</f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>
        <v>600</v>
      </c>
      <c r="I40">
        <v>600</v>
      </c>
      <c r="J40">
        <f>(((Table1[[#This Row],[Tuition]]+Table1[[#This Row],[Books]])/12)*8)+(8*(Table1[[#This Row],[Living]]+Table1[[#This Row],[Other]]))</f>
        <v>14933.333333333332</v>
      </c>
      <c r="K40" t="str">
        <f>VLOOKUP(Table1[[#This Row],[Gender]],$P$19:$Q$20,2,FALSE)</f>
        <v>Male</v>
      </c>
      <c r="L40">
        <v>0</v>
      </c>
      <c r="M40" t="str">
        <f>VLOOKUP(Table1[[#This Row],[ParentEd]],$R$19:$S$25,2,FALSE)</f>
        <v>Advanced</v>
      </c>
      <c r="N40">
        <v>5</v>
      </c>
    </row>
    <row r="41" spans="1:14" x14ac:dyDescent="0.25">
      <c r="A41">
        <v>753</v>
      </c>
      <c r="B41" t="str">
        <f>VLOOKUP(Table1[[#This Row],[Province]],$P$2:$Q$15,2,FALSE)</f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>
        <v>600</v>
      </c>
      <c r="I41">
        <v>100</v>
      </c>
      <c r="J41">
        <f>(((Table1[[#This Row],[Tuition]]+Table1[[#This Row],[Books]])/12)*8)+(8*(Table1[[#This Row],[Living]]+Table1[[#This Row],[Other]]))</f>
        <v>9600</v>
      </c>
      <c r="K41" t="str">
        <f>VLOOKUP(Table1[[#This Row],[Gender]],$P$19:$Q$20,2,FALSE)</f>
        <v>Male</v>
      </c>
      <c r="L41">
        <v>0</v>
      </c>
      <c r="M41" t="str">
        <f>VLOOKUP(Table1[[#This Row],[ParentEd]],$R$19:$S$25,2,FALSE)</f>
        <v>Advanced</v>
      </c>
      <c r="N41">
        <v>5</v>
      </c>
    </row>
    <row r="42" spans="1:14" x14ac:dyDescent="0.25">
      <c r="A42">
        <v>759</v>
      </c>
      <c r="B42" t="str">
        <f>VLOOKUP(Table1[[#This Row],[Province]],$P$2:$Q$15,2,FALSE)</f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>
        <v>1000</v>
      </c>
      <c r="I42">
        <v>350</v>
      </c>
      <c r="J42">
        <f>(((Table1[[#This Row],[Tuition]]+Table1[[#This Row],[Books]])/12)*8)+(8*(Table1[[#This Row],[Living]]+Table1[[#This Row],[Other]]))</f>
        <v>13600</v>
      </c>
      <c r="K42" t="str">
        <f>VLOOKUP(Table1[[#This Row],[Gender]],$P$19:$Q$20,2,FALSE)</f>
        <v>Female</v>
      </c>
      <c r="L42">
        <v>1</v>
      </c>
      <c r="M42" t="str">
        <f>VLOOKUP(Table1[[#This Row],[ParentEd]],$R$19:$S$25,2,FALSE)</f>
        <v>College</v>
      </c>
      <c r="N42">
        <v>2</v>
      </c>
    </row>
    <row r="43" spans="1:14" x14ac:dyDescent="0.25">
      <c r="A43">
        <v>765</v>
      </c>
      <c r="B43" t="str">
        <f>VLOOKUP(Table1[[#This Row],[Province]],$P$2:$Q$15,2,FALSE)</f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>
        <v>1000</v>
      </c>
      <c r="I43">
        <v>500</v>
      </c>
      <c r="J43">
        <f>(((Table1[[#This Row],[Tuition]]+Table1[[#This Row],[Books]])/12)*8)+(8*(Table1[[#This Row],[Living]]+Table1[[#This Row],[Other]]))</f>
        <v>17200</v>
      </c>
      <c r="K43" t="str">
        <f>VLOOKUP(Table1[[#This Row],[Gender]],$P$19:$Q$20,2,FALSE)</f>
        <v>Male</v>
      </c>
      <c r="L43">
        <v>0</v>
      </c>
      <c r="M43" t="str">
        <f>VLOOKUP(Table1[[#This Row],[ParentEd]],$R$19:$S$25,2,FALSE)</f>
        <v>Advanced</v>
      </c>
      <c r="N43">
        <v>5</v>
      </c>
    </row>
    <row r="44" spans="1:14" x14ac:dyDescent="0.25">
      <c r="A44">
        <v>769</v>
      </c>
      <c r="B44" t="str">
        <f>VLOOKUP(Table1[[#This Row],[Province]],$P$2:$Q$15,2,FALSE)</f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>
        <v>100</v>
      </c>
      <c r="I44">
        <v>150</v>
      </c>
      <c r="J44">
        <f>(((Table1[[#This Row],[Tuition]]+Table1[[#This Row],[Books]])/12)*8)+(8*(Table1[[#This Row],[Living]]+Table1[[#This Row],[Other]]))</f>
        <v>6333.333333333333</v>
      </c>
      <c r="K44" t="str">
        <f>VLOOKUP(Table1[[#This Row],[Gender]],$P$19:$Q$20,2,FALSE)</f>
        <v>Female</v>
      </c>
      <c r="L44">
        <v>1</v>
      </c>
      <c r="M44" t="str">
        <f>VLOOKUP(Table1[[#This Row],[ParentEd]],$R$19:$S$25,2,FALSE)</f>
        <v>Advanced</v>
      </c>
      <c r="N44">
        <v>4</v>
      </c>
    </row>
    <row r="45" spans="1:14" x14ac:dyDescent="0.25">
      <c r="A45">
        <v>771</v>
      </c>
      <c r="B45" t="str">
        <f>VLOOKUP(Table1[[#This Row],[Province]],$P$2:$Q$15,2,FALSE)</f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>
        <v>200</v>
      </c>
      <c r="I45">
        <v>100</v>
      </c>
      <c r="J45">
        <f>(((Table1[[#This Row],[Tuition]]+Table1[[#This Row],[Books]])/12)*8)+(8*(Table1[[#This Row],[Living]]+Table1[[#This Row],[Other]]))</f>
        <v>8400</v>
      </c>
      <c r="K45" t="str">
        <f>VLOOKUP(Table1[[#This Row],[Gender]],$P$19:$Q$20,2,FALSE)</f>
        <v>Female</v>
      </c>
      <c r="L45">
        <v>1</v>
      </c>
      <c r="M45" t="str">
        <f>VLOOKUP(Table1[[#This Row],[ParentEd]],$R$19:$S$25,2,FALSE)</f>
        <v>Advanced</v>
      </c>
      <c r="N45">
        <v>4</v>
      </c>
    </row>
    <row r="46" spans="1:14" x14ac:dyDescent="0.25">
      <c r="A46">
        <v>804</v>
      </c>
      <c r="B46" t="str">
        <f>VLOOKUP(Table1[[#This Row],[Province]],$P$2:$Q$15,2,FALSE)</f>
        <v>Nova Scotia</v>
      </c>
      <c r="C46">
        <v>7</v>
      </c>
      <c r="J46">
        <f>(((Table1[[#This Row],[Tuition]]+Table1[[#This Row],[Books]])/12)*8)+(8*(Table1[[#This Row],[Living]]+Table1[[#This Row],[Other]]))</f>
        <v>0</v>
      </c>
      <c r="K46" t="str">
        <f>VLOOKUP(Table1[[#This Row],[Gender]],$P$19:$Q$20,2,FALSE)</f>
        <v>Male</v>
      </c>
      <c r="M46" t="e">
        <f>VLOOKUP(Table1[[#This Row],[ParentEd]],$R$19:$S$25,2,FALSE)</f>
        <v>#N/A</v>
      </c>
    </row>
    <row r="47" spans="1:14" x14ac:dyDescent="0.25">
      <c r="A47">
        <v>819</v>
      </c>
      <c r="B47" t="str">
        <f>VLOOKUP(Table1[[#This Row],[Province]],$P$2:$Q$15,2,FALSE)</f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>
        <v>800</v>
      </c>
      <c r="I47">
        <v>50</v>
      </c>
      <c r="J47">
        <f>(((Table1[[#This Row],[Tuition]]+Table1[[#This Row],[Books]])/12)*8)+(8*(Table1[[#This Row],[Living]]+Table1[[#This Row],[Other]]))</f>
        <v>11933.333333333332</v>
      </c>
      <c r="K47" t="str">
        <f>VLOOKUP(Table1[[#This Row],[Gender]],$P$19:$Q$20,2,FALSE)</f>
        <v>Female</v>
      </c>
      <c r="L47">
        <v>1</v>
      </c>
      <c r="M47" t="str">
        <f>VLOOKUP(Table1[[#This Row],[ParentEd]],$R$19:$S$25,2,FALSE)</f>
        <v>Bachelors</v>
      </c>
      <c r="N47">
        <v>3</v>
      </c>
    </row>
    <row r="48" spans="1:14" x14ac:dyDescent="0.25">
      <c r="A48">
        <v>820</v>
      </c>
      <c r="B48" t="str">
        <f>VLOOKUP(Table1[[#This Row],[Province]],$P$2:$Q$15,2,FALSE)</f>
        <v>Nova Scotia</v>
      </c>
      <c r="C48">
        <v>7</v>
      </c>
      <c r="J48">
        <f>(((Table1[[#This Row],[Tuition]]+Table1[[#This Row],[Books]])/12)*8)+(8*(Table1[[#This Row],[Living]]+Table1[[#This Row],[Other]]))</f>
        <v>0</v>
      </c>
      <c r="K48" t="str">
        <f>VLOOKUP(Table1[[#This Row],[Gender]],$P$19:$Q$20,2,FALSE)</f>
        <v>Male</v>
      </c>
      <c r="M48" t="e">
        <f>VLOOKUP(Table1[[#This Row],[ParentEd]],$R$19:$S$25,2,FALSE)</f>
        <v>#N/A</v>
      </c>
    </row>
    <row r="49" spans="1:14" x14ac:dyDescent="0.25">
      <c r="A49">
        <v>836</v>
      </c>
      <c r="B49" t="str">
        <f>VLOOKUP(Table1[[#This Row],[Province]],$P$2:$Q$15,2,FALSE)</f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>
        <v>0</v>
      </c>
      <c r="I49">
        <v>50</v>
      </c>
      <c r="J49">
        <f>(((Table1[[#This Row],[Tuition]]+Table1[[#This Row],[Books]])/12)*8)+(8*(Table1[[#This Row],[Living]]+Table1[[#This Row],[Other]]))</f>
        <v>3266.6666666666665</v>
      </c>
      <c r="K49" t="str">
        <f>VLOOKUP(Table1[[#This Row],[Gender]],$P$19:$Q$20,2,FALSE)</f>
        <v>Male</v>
      </c>
      <c r="L49">
        <v>0</v>
      </c>
      <c r="M49" t="str">
        <f>VLOOKUP(Table1[[#This Row],[ParentEd]],$R$19:$S$25,2,FALSE)</f>
        <v>Bachelors</v>
      </c>
      <c r="N49">
        <v>3</v>
      </c>
    </row>
    <row r="50" spans="1:14" x14ac:dyDescent="0.25">
      <c r="A50">
        <v>861</v>
      </c>
      <c r="B50" t="str">
        <f>VLOOKUP(Table1[[#This Row],[Province]],$P$2:$Q$15,2,FALSE)</f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>
        <v>1000</v>
      </c>
      <c r="I50">
        <v>200</v>
      </c>
      <c r="J50">
        <f>(((Table1[[#This Row],[Tuition]]+Table1[[#This Row],[Books]])/12)*8)+(8*(Table1[[#This Row],[Living]]+Table1[[#This Row],[Other]]))</f>
        <v>15600</v>
      </c>
      <c r="K50" t="str">
        <f>VLOOKUP(Table1[[#This Row],[Gender]],$P$19:$Q$20,2,FALSE)</f>
        <v>Male</v>
      </c>
      <c r="L50">
        <v>0</v>
      </c>
      <c r="M50" t="str">
        <f>VLOOKUP(Table1[[#This Row],[ParentEd]],$R$19:$S$25,2,FALSE)</f>
        <v>Bachelors</v>
      </c>
      <c r="N50">
        <v>3</v>
      </c>
    </row>
    <row r="51" spans="1:14" x14ac:dyDescent="0.25">
      <c r="A51">
        <v>871</v>
      </c>
      <c r="B51" t="str">
        <f>VLOOKUP(Table1[[#This Row],[Province]],$P$2:$Q$15,2,FALSE)</f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>
        <v>100</v>
      </c>
      <c r="I51">
        <v>350</v>
      </c>
      <c r="J51">
        <f>(((Table1[[#This Row],[Tuition]]+Table1[[#This Row],[Books]])/12)*8)+(8*(Table1[[#This Row],[Living]]+Table1[[#This Row],[Other]]))</f>
        <v>7000</v>
      </c>
      <c r="K51" t="str">
        <f>VLOOKUP(Table1[[#This Row],[Gender]],$P$19:$Q$20,2,FALSE)</f>
        <v>Female</v>
      </c>
      <c r="L51">
        <v>1</v>
      </c>
      <c r="M51" t="str">
        <f>VLOOKUP(Table1[[#This Row],[ParentEd]],$R$19:$S$25,2,FALSE)</f>
        <v>High School</v>
      </c>
      <c r="N51">
        <v>1</v>
      </c>
    </row>
    <row r="52" spans="1:14" x14ac:dyDescent="0.25">
      <c r="A52">
        <v>886</v>
      </c>
      <c r="B52" t="str">
        <f>VLOOKUP(Table1[[#This Row],[Province]],$P$2:$Q$15,2,FALSE)</f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>
        <v>150</v>
      </c>
      <c r="J52">
        <f>(((Table1[[#This Row],[Tuition]]+Table1[[#This Row],[Books]])/12)*8)+(8*(Table1[[#This Row],[Living]]+Table1[[#This Row],[Other]]))</f>
        <v>7533.333333333333</v>
      </c>
      <c r="K52" t="str">
        <f>VLOOKUP(Table1[[#This Row],[Gender]],$P$19:$Q$20,2,FALSE)</f>
        <v>Male</v>
      </c>
      <c r="L52">
        <v>0</v>
      </c>
      <c r="M52" t="str">
        <f>VLOOKUP(Table1[[#This Row],[ParentEd]],$R$19:$S$25,2,FALSE)</f>
        <v>Bachelors</v>
      </c>
      <c r="N52">
        <v>3</v>
      </c>
    </row>
    <row r="53" spans="1:14" x14ac:dyDescent="0.25">
      <c r="A53">
        <v>911</v>
      </c>
      <c r="B53" t="str">
        <f>VLOOKUP(Table1[[#This Row],[Province]],$P$2:$Q$15,2,FALSE)</f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>
        <v>500</v>
      </c>
      <c r="I53">
        <v>100</v>
      </c>
      <c r="J53">
        <f>(((Table1[[#This Row],[Tuition]]+Table1[[#This Row],[Books]])/12)*8)+(8*(Table1[[#This Row],[Living]]+Table1[[#This Row],[Other]]))</f>
        <v>10333.333333333332</v>
      </c>
      <c r="K53" t="str">
        <f>VLOOKUP(Table1[[#This Row],[Gender]],$P$19:$Q$20,2,FALSE)</f>
        <v>Male</v>
      </c>
      <c r="L53">
        <v>0</v>
      </c>
      <c r="M53" t="str">
        <f>VLOOKUP(Table1[[#This Row],[ParentEd]],$R$19:$S$25,2,FALSE)</f>
        <v>Advanced</v>
      </c>
      <c r="N53">
        <v>5</v>
      </c>
    </row>
    <row r="54" spans="1:14" x14ac:dyDescent="0.25">
      <c r="A54">
        <v>913</v>
      </c>
      <c r="B54" t="str">
        <f>VLOOKUP(Table1[[#This Row],[Province]],$P$2:$Q$15,2,FALSE)</f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>
        <v>700</v>
      </c>
      <c r="I54">
        <v>150</v>
      </c>
      <c r="J54">
        <f>(((Table1[[#This Row],[Tuition]]+Table1[[#This Row],[Books]])/12)*8)+(8*(Table1[[#This Row],[Living]]+Table1[[#This Row],[Other]]))</f>
        <v>12800</v>
      </c>
      <c r="K54" t="str">
        <f>VLOOKUP(Table1[[#This Row],[Gender]],$P$19:$Q$20,2,FALSE)</f>
        <v>Female</v>
      </c>
      <c r="L54">
        <v>1</v>
      </c>
      <c r="M54" t="str">
        <f>VLOOKUP(Table1[[#This Row],[ParentEd]],$R$19:$S$25,2,FALSE)</f>
        <v>Bachelors</v>
      </c>
      <c r="N54">
        <v>3</v>
      </c>
    </row>
    <row r="55" spans="1:14" x14ac:dyDescent="0.25">
      <c r="A55">
        <v>932</v>
      </c>
      <c r="B55" t="str">
        <f>VLOOKUP(Table1[[#This Row],[Province]],$P$2:$Q$15,2,FALSE)</f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>
        <v>800</v>
      </c>
      <c r="I55">
        <v>200</v>
      </c>
      <c r="J55">
        <f>(((Table1[[#This Row],[Tuition]]+Table1[[#This Row],[Books]])/12)*8)+(8*(Table1[[#This Row],[Living]]+Table1[[#This Row],[Other]]))</f>
        <v>14000</v>
      </c>
      <c r="K55" t="str">
        <f>VLOOKUP(Table1[[#This Row],[Gender]],$P$19:$Q$20,2,FALSE)</f>
        <v>Male</v>
      </c>
      <c r="L55">
        <v>0</v>
      </c>
      <c r="M55" t="str">
        <f>VLOOKUP(Table1[[#This Row],[ParentEd]],$R$19:$S$25,2,FALSE)</f>
        <v>High School</v>
      </c>
      <c r="N55">
        <v>1</v>
      </c>
    </row>
    <row r="56" spans="1:14" x14ac:dyDescent="0.25">
      <c r="A56">
        <v>934</v>
      </c>
      <c r="B56" t="str">
        <f>VLOOKUP(Table1[[#This Row],[Province]],$P$2:$Q$15,2,FALSE)</f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>
        <v>1000</v>
      </c>
      <c r="I56">
        <v>100</v>
      </c>
      <c r="J56">
        <f>(((Table1[[#This Row],[Tuition]]+Table1[[#This Row],[Books]])/12)*8)+(8*(Table1[[#This Row],[Living]]+Table1[[#This Row],[Other]]))</f>
        <v>13600</v>
      </c>
      <c r="K56" t="str">
        <f>VLOOKUP(Table1[[#This Row],[Gender]],$P$19:$Q$20,2,FALSE)</f>
        <v>Female</v>
      </c>
      <c r="L56">
        <v>1</v>
      </c>
      <c r="M56" t="str">
        <f>VLOOKUP(Table1[[#This Row],[ParentEd]],$R$19:$S$25,2,FALSE)</f>
        <v>College</v>
      </c>
      <c r="N56">
        <v>2</v>
      </c>
    </row>
    <row r="57" spans="1:14" x14ac:dyDescent="0.25">
      <c r="A57">
        <v>994</v>
      </c>
      <c r="B57" t="str">
        <f>VLOOKUP(Table1[[#This Row],[Province]],$P$2:$Q$15,2,FALSE)</f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>
        <v>495</v>
      </c>
      <c r="I57">
        <v>460</v>
      </c>
      <c r="J57">
        <f>(((Table1[[#This Row],[Tuition]]+Table1[[#This Row],[Books]])/12)*8)+(8*(Table1[[#This Row],[Living]]+Table1[[#This Row],[Other]]))</f>
        <v>11373.333333333334</v>
      </c>
      <c r="K57" t="str">
        <f>VLOOKUP(Table1[[#This Row],[Gender]],$P$19:$Q$20,2,FALSE)</f>
        <v>Female</v>
      </c>
      <c r="L57">
        <v>1</v>
      </c>
      <c r="M57" t="str">
        <f>VLOOKUP(Table1[[#This Row],[ParentEd]],$R$19:$S$25,2,FALSE)</f>
        <v>High School</v>
      </c>
      <c r="N57">
        <v>1</v>
      </c>
    </row>
    <row r="58" spans="1:14" x14ac:dyDescent="0.25">
      <c r="A58">
        <v>997</v>
      </c>
      <c r="B58" t="str">
        <f>VLOOKUP(Table1[[#This Row],[Province]],$P$2:$Q$15,2,FALSE)</f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J58">
        <f>(((Table1[[#This Row],[Tuition]]+Table1[[#This Row],[Books]])/12)*8)+(8*(Table1[[#This Row],[Living]]+Table1[[#This Row],[Other]]))</f>
        <v>4333.333333333333</v>
      </c>
      <c r="K58" t="str">
        <f>VLOOKUP(Table1[[#This Row],[Gender]],$P$19:$Q$20,2,FALSE)</f>
        <v>Female</v>
      </c>
      <c r="L58">
        <v>1</v>
      </c>
      <c r="M58" t="str">
        <f>VLOOKUP(Table1[[#This Row],[ParentEd]],$R$19:$S$25,2,FALSE)</f>
        <v>High School</v>
      </c>
      <c r="N58">
        <v>1</v>
      </c>
    </row>
    <row r="59" spans="1:14" x14ac:dyDescent="0.25">
      <c r="A59">
        <v>1012</v>
      </c>
      <c r="B59" t="str">
        <f>VLOOKUP(Table1[[#This Row],[Province]],$P$2:$Q$15,2,FALSE)</f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>
        <v>700</v>
      </c>
      <c r="I59">
        <v>300</v>
      </c>
      <c r="J59">
        <f>(((Table1[[#This Row],[Tuition]]+Table1[[#This Row],[Books]])/12)*8)+(8*(Table1[[#This Row],[Living]]+Table1[[#This Row],[Other]]))</f>
        <v>10000</v>
      </c>
      <c r="K59" t="str">
        <f>VLOOKUP(Table1[[#This Row],[Gender]],$P$19:$Q$20,2,FALSE)</f>
        <v>Female</v>
      </c>
      <c r="L59">
        <v>1</v>
      </c>
      <c r="M59" t="str">
        <f>VLOOKUP(Table1[[#This Row],[ParentEd]],$R$19:$S$25,2,FALSE)</f>
        <v>College</v>
      </c>
      <c r="N59">
        <v>2</v>
      </c>
    </row>
    <row r="60" spans="1:14" x14ac:dyDescent="0.25">
      <c r="A60">
        <v>1014</v>
      </c>
      <c r="B60" t="str">
        <f>VLOOKUP(Table1[[#This Row],[Province]],$P$2:$Q$15,2,FALSE)</f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>
        <v>700</v>
      </c>
      <c r="I60">
        <v>100</v>
      </c>
      <c r="J60">
        <f>(((Table1[[#This Row],[Tuition]]+Table1[[#This Row],[Books]])/12)*8)+(8*(Table1[[#This Row],[Living]]+Table1[[#This Row],[Other]]))</f>
        <v>13733.333333333332</v>
      </c>
      <c r="K60" t="str">
        <f>VLOOKUP(Table1[[#This Row],[Gender]],$P$19:$Q$20,2,FALSE)</f>
        <v>Female</v>
      </c>
      <c r="L60">
        <v>1</v>
      </c>
      <c r="M60" t="str">
        <f>VLOOKUP(Table1[[#This Row],[ParentEd]],$R$19:$S$25,2,FALSE)</f>
        <v>College</v>
      </c>
      <c r="N60">
        <v>2</v>
      </c>
    </row>
    <row r="61" spans="1:14" x14ac:dyDescent="0.25">
      <c r="A61">
        <v>1017</v>
      </c>
      <c r="B61" t="str">
        <f>VLOOKUP(Table1[[#This Row],[Province]],$P$2:$Q$15,2,FALSE)</f>
        <v>Nova Scotia</v>
      </c>
      <c r="C61">
        <v>7</v>
      </c>
      <c r="D61">
        <v>2</v>
      </c>
      <c r="E61">
        <v>1</v>
      </c>
      <c r="J61">
        <f>(((Table1[[#This Row],[Tuition]]+Table1[[#This Row],[Books]])/12)*8)+(8*(Table1[[#This Row],[Living]]+Table1[[#This Row],[Other]]))</f>
        <v>0</v>
      </c>
      <c r="K61" t="str">
        <f>VLOOKUP(Table1[[#This Row],[Gender]],$P$19:$Q$20,2,FALSE)</f>
        <v>Male</v>
      </c>
      <c r="M61" t="e">
        <f>VLOOKUP(Table1[[#This Row],[ParentEd]],$R$19:$S$25,2,FALSE)</f>
        <v>#N/A</v>
      </c>
    </row>
    <row r="62" spans="1:14" x14ac:dyDescent="0.25">
      <c r="A62">
        <v>1028</v>
      </c>
      <c r="B62" t="str">
        <f>VLOOKUP(Table1[[#This Row],[Province]],$P$2:$Q$15,2,FALSE)</f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>
        <v>600</v>
      </c>
      <c r="I62">
        <v>100</v>
      </c>
      <c r="J62">
        <f>(((Table1[[#This Row],[Tuition]]+Table1[[#This Row],[Books]])/12)*8)+(8*(Table1[[#This Row],[Living]]+Table1[[#This Row],[Other]]))</f>
        <v>9933.3333333333321</v>
      </c>
      <c r="K62" t="str">
        <f>VLOOKUP(Table1[[#This Row],[Gender]],$P$19:$Q$20,2,FALSE)</f>
        <v>Female</v>
      </c>
      <c r="L62">
        <v>1</v>
      </c>
      <c r="M62" t="str">
        <f>VLOOKUP(Table1[[#This Row],[ParentEd]],$R$19:$S$25,2,FALSE)</f>
        <v>Advanced</v>
      </c>
      <c r="N62">
        <v>5</v>
      </c>
    </row>
    <row r="63" spans="1:14" x14ac:dyDescent="0.25">
      <c r="A63">
        <v>1042</v>
      </c>
      <c r="B63" t="str">
        <f>VLOOKUP(Table1[[#This Row],[Province]],$P$2:$Q$15,2,FALSE)</f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>
        <v>60</v>
      </c>
      <c r="I63">
        <v>500</v>
      </c>
      <c r="J63">
        <f>(((Table1[[#This Row],[Tuition]]+Table1[[#This Row],[Books]])/12)*8)+(8*(Table1[[#This Row],[Living]]+Table1[[#This Row],[Other]]))</f>
        <v>9013.3333333333321</v>
      </c>
      <c r="K63" t="str">
        <f>VLOOKUP(Table1[[#This Row],[Gender]],$P$19:$Q$20,2,FALSE)</f>
        <v>Female</v>
      </c>
      <c r="L63">
        <v>1</v>
      </c>
      <c r="M63" t="str">
        <f>VLOOKUP(Table1[[#This Row],[ParentEd]],$R$19:$S$25,2,FALSE)</f>
        <v>Advanced</v>
      </c>
      <c r="N63">
        <v>5</v>
      </c>
    </row>
    <row r="64" spans="1:14" x14ac:dyDescent="0.25">
      <c r="A64">
        <v>1047</v>
      </c>
      <c r="B64" t="str">
        <f>VLOOKUP(Table1[[#This Row],[Province]],$P$2:$Q$15,2,FALSE)</f>
        <v>Canada</v>
      </c>
      <c r="C64">
        <v>8</v>
      </c>
      <c r="D64">
        <v>2</v>
      </c>
      <c r="E64">
        <v>1</v>
      </c>
      <c r="J64">
        <f>(((Table1[[#This Row],[Tuition]]+Table1[[#This Row],[Books]])/12)*8)+(8*(Table1[[#This Row],[Living]]+Table1[[#This Row],[Other]]))</f>
        <v>0</v>
      </c>
      <c r="K64" t="str">
        <f>VLOOKUP(Table1[[#This Row],[Gender]],$P$19:$Q$20,2,FALSE)</f>
        <v>Male</v>
      </c>
      <c r="M64" t="e">
        <f>VLOOKUP(Table1[[#This Row],[ParentEd]],$R$19:$S$25,2,FALSE)</f>
        <v>#N/A</v>
      </c>
    </row>
    <row r="65" spans="1:14" x14ac:dyDescent="0.25">
      <c r="A65">
        <v>1054</v>
      </c>
      <c r="B65" t="str">
        <f>VLOOKUP(Table1[[#This Row],[Province]],$P$2:$Q$15,2,FALSE)</f>
        <v>Nova Scotia</v>
      </c>
      <c r="C65">
        <v>7</v>
      </c>
      <c r="D65">
        <v>1</v>
      </c>
      <c r="E65">
        <v>1</v>
      </c>
      <c r="J65">
        <f>(((Table1[[#This Row],[Tuition]]+Table1[[#This Row],[Books]])/12)*8)+(8*(Table1[[#This Row],[Living]]+Table1[[#This Row],[Other]]))</f>
        <v>0</v>
      </c>
      <c r="K65" t="str">
        <f>VLOOKUP(Table1[[#This Row],[Gender]],$P$19:$Q$20,2,FALSE)</f>
        <v>Female</v>
      </c>
      <c r="L65">
        <v>1</v>
      </c>
      <c r="M65" t="str">
        <f>VLOOKUP(Table1[[#This Row],[ParentEd]],$R$19:$S$25,2,FALSE)</f>
        <v>Bachelors</v>
      </c>
      <c r="N65">
        <v>3</v>
      </c>
    </row>
    <row r="66" spans="1:14" x14ac:dyDescent="0.25">
      <c r="A66">
        <v>1076</v>
      </c>
      <c r="B66" t="str">
        <f>VLOOKUP(Table1[[#This Row],[Province]],$P$2:$Q$15,2,FALSE)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>
        <v>1600</v>
      </c>
      <c r="I66">
        <v>2000</v>
      </c>
      <c r="J66">
        <f>(((Table1[[#This Row],[Tuition]]+Table1[[#This Row],[Books]])/12)*8)+(8*(Table1[[#This Row],[Living]]+Table1[[#This Row],[Other]]))</f>
        <v>31733.333333333332</v>
      </c>
      <c r="K66" t="str">
        <f>VLOOKUP(Table1[[#This Row],[Gender]],$P$19:$Q$20,2,FALSE)</f>
        <v>Male</v>
      </c>
      <c r="L66">
        <v>0</v>
      </c>
      <c r="M66" t="str">
        <f>VLOOKUP(Table1[[#This Row],[ParentEd]],$R$19:$S$25,2,FALSE)</f>
        <v>High School</v>
      </c>
      <c r="N66">
        <v>1</v>
      </c>
    </row>
    <row r="67" spans="1:14" x14ac:dyDescent="0.25">
      <c r="A67">
        <v>1089</v>
      </c>
      <c r="B67" t="str">
        <f>VLOOKUP(Table1[[#This Row],[Province]],$P$2:$Q$15,2,FALSE)</f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>
        <v>1000</v>
      </c>
      <c r="I67">
        <v>100</v>
      </c>
      <c r="J67">
        <f>(((Table1[[#This Row],[Tuition]]+Table1[[#This Row],[Books]])/12)*8)+(8*(Table1[[#This Row],[Living]]+Table1[[#This Row],[Other]]))</f>
        <v>13866.666666666668</v>
      </c>
      <c r="K67" t="str">
        <f>VLOOKUP(Table1[[#This Row],[Gender]],$P$19:$Q$20,2,FALSE)</f>
        <v>Female</v>
      </c>
      <c r="L67">
        <v>1</v>
      </c>
      <c r="M67" t="str">
        <f>VLOOKUP(Table1[[#This Row],[ParentEd]],$R$19:$S$25,2,FALSE)</f>
        <v>College</v>
      </c>
      <c r="N67">
        <v>2</v>
      </c>
    </row>
    <row r="68" spans="1:14" x14ac:dyDescent="0.25">
      <c r="A68">
        <v>1102</v>
      </c>
      <c r="B68" t="str">
        <f>VLOOKUP(Table1[[#This Row],[Province]],$P$2:$Q$15,2,FALSE)</f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>
        <v>600</v>
      </c>
      <c r="I68">
        <v>400</v>
      </c>
      <c r="J68">
        <f>(((Table1[[#This Row],[Tuition]]+Table1[[#This Row],[Books]])/12)*8)+(8*(Table1[[#This Row],[Living]]+Table1[[#This Row],[Other]]))</f>
        <v>13200</v>
      </c>
      <c r="K68" t="str">
        <f>VLOOKUP(Table1[[#This Row],[Gender]],$P$19:$Q$20,2,FALSE)</f>
        <v>Female</v>
      </c>
      <c r="L68">
        <v>1</v>
      </c>
      <c r="M68" t="str">
        <f>VLOOKUP(Table1[[#This Row],[ParentEd]],$R$19:$S$25,2,FALSE)</f>
        <v>Advanced</v>
      </c>
      <c r="N68">
        <v>5</v>
      </c>
    </row>
    <row r="69" spans="1:14" x14ac:dyDescent="0.25">
      <c r="A69">
        <v>1107</v>
      </c>
      <c r="B69" t="str">
        <f>VLOOKUP(Table1[[#This Row],[Province]],$P$2:$Q$15,2,FALSE)</f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>
        <v>500</v>
      </c>
      <c r="I69">
        <v>100</v>
      </c>
      <c r="J69">
        <f>(((Table1[[#This Row],[Tuition]]+Table1[[#This Row],[Books]])/12)*8)+(8*(Table1[[#This Row],[Living]]+Table1[[#This Row],[Other]]))</f>
        <v>12800</v>
      </c>
      <c r="K69" t="str">
        <f>VLOOKUP(Table1[[#This Row],[Gender]],$P$19:$Q$20,2,FALSE)</f>
        <v>Female</v>
      </c>
      <c r="L69">
        <v>1</v>
      </c>
      <c r="M69" t="str">
        <f>VLOOKUP(Table1[[#This Row],[ParentEd]],$R$19:$S$25,2,FALSE)</f>
        <v>Bachelors</v>
      </c>
      <c r="N69">
        <v>3</v>
      </c>
    </row>
    <row r="70" spans="1:14" x14ac:dyDescent="0.25">
      <c r="A70">
        <v>1116</v>
      </c>
      <c r="B70" t="str">
        <f>VLOOKUP(Table1[[#This Row],[Province]],$P$2:$Q$15,2,FALSE)</f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>
        <v>600</v>
      </c>
      <c r="I70">
        <v>200</v>
      </c>
      <c r="J70">
        <f>(((Table1[[#This Row],[Tuition]]+Table1[[#This Row],[Books]])/12)*8)+(8*(Table1[[#This Row],[Living]]+Table1[[#This Row],[Other]]))</f>
        <v>13066.666666666668</v>
      </c>
      <c r="K70" t="str">
        <f>VLOOKUP(Table1[[#This Row],[Gender]],$P$19:$Q$20,2,FALSE)</f>
        <v>Female</v>
      </c>
      <c r="L70">
        <v>1</v>
      </c>
      <c r="M70" t="str">
        <f>VLOOKUP(Table1[[#This Row],[ParentEd]],$R$19:$S$25,2,FALSE)</f>
        <v>College</v>
      </c>
      <c r="N70">
        <v>2</v>
      </c>
    </row>
    <row r="71" spans="1:14" x14ac:dyDescent="0.25">
      <c r="A71">
        <v>1124</v>
      </c>
      <c r="B71" t="str">
        <f>VLOOKUP(Table1[[#This Row],[Province]],$P$2:$Q$15,2,FALSE)</f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>
        <v>400</v>
      </c>
      <c r="I71">
        <v>400</v>
      </c>
      <c r="J71">
        <f>(((Table1[[#This Row],[Tuition]]+Table1[[#This Row],[Books]])/12)*8)+(8*(Table1[[#This Row],[Living]]+Table1[[#This Row],[Other]]))</f>
        <v>12400</v>
      </c>
      <c r="K71" t="str">
        <f>VLOOKUP(Table1[[#This Row],[Gender]],$P$19:$Q$20,2,FALSE)</f>
        <v>Male</v>
      </c>
      <c r="L71">
        <v>0</v>
      </c>
      <c r="M71" t="str">
        <f>VLOOKUP(Table1[[#This Row],[ParentEd]],$R$19:$S$25,2,FALSE)</f>
        <v>High School</v>
      </c>
      <c r="N71">
        <v>1</v>
      </c>
    </row>
    <row r="72" spans="1:14" x14ac:dyDescent="0.25">
      <c r="A72">
        <v>1136</v>
      </c>
      <c r="B72" t="str">
        <f>VLOOKUP(Table1[[#This Row],[Province]],$P$2:$Q$15,2,FALSE)</f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>
        <v>1200</v>
      </c>
      <c r="I72">
        <v>500</v>
      </c>
      <c r="J72">
        <f>(((Table1[[#This Row],[Tuition]]+Table1[[#This Row],[Books]])/12)*8)+(8*(Table1[[#This Row],[Living]]+Table1[[#This Row],[Other]]))</f>
        <v>17933.333333333332</v>
      </c>
      <c r="K72" t="str">
        <f>VLOOKUP(Table1[[#This Row],[Gender]],$P$19:$Q$20,2,FALSE)</f>
        <v>Male</v>
      </c>
      <c r="M72" t="e">
        <f>VLOOKUP(Table1[[#This Row],[ParentEd]],$R$19:$S$25,2,FALSE)</f>
        <v>#N/A</v>
      </c>
    </row>
    <row r="73" spans="1:14" x14ac:dyDescent="0.25">
      <c r="A73">
        <v>1139</v>
      </c>
      <c r="B73" t="str">
        <f>VLOOKUP(Table1[[#This Row],[Province]],$P$2:$Q$15,2,FALSE)</f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>
        <v>750</v>
      </c>
      <c r="I73">
        <v>500</v>
      </c>
      <c r="J73">
        <f>(((Table1[[#This Row],[Tuition]]+Table1[[#This Row],[Books]])/12)*8)+(8*(Table1[[#This Row],[Living]]+Table1[[#This Row],[Other]]))</f>
        <v>14666.666666666668</v>
      </c>
      <c r="K73" t="str">
        <f>VLOOKUP(Table1[[#This Row],[Gender]],$P$19:$Q$20,2,FALSE)</f>
        <v>Female</v>
      </c>
      <c r="L73">
        <v>1</v>
      </c>
      <c r="M73" t="str">
        <f>VLOOKUP(Table1[[#This Row],[ParentEd]],$R$19:$S$25,2,FALSE)</f>
        <v>High School</v>
      </c>
      <c r="N73">
        <v>1</v>
      </c>
    </row>
    <row r="74" spans="1:14" x14ac:dyDescent="0.25">
      <c r="A74">
        <v>1157</v>
      </c>
      <c r="B74" t="str">
        <f>VLOOKUP(Table1[[#This Row],[Province]],$P$2:$Q$15,2,FALSE)</f>
        <v>Nova Scotia</v>
      </c>
      <c r="C74">
        <v>7</v>
      </c>
      <c r="J74">
        <f>(((Table1[[#This Row],[Tuition]]+Table1[[#This Row],[Books]])/12)*8)+(8*(Table1[[#This Row],[Living]]+Table1[[#This Row],[Other]]))</f>
        <v>0</v>
      </c>
      <c r="K74" t="str">
        <f>VLOOKUP(Table1[[#This Row],[Gender]],$P$19:$Q$20,2,FALSE)</f>
        <v>Male</v>
      </c>
      <c r="M74" t="e">
        <f>VLOOKUP(Table1[[#This Row],[ParentEd]],$R$19:$S$25,2,FALSE)</f>
        <v>#N/A</v>
      </c>
    </row>
    <row r="75" spans="1:14" x14ac:dyDescent="0.25">
      <c r="A75">
        <v>1174</v>
      </c>
      <c r="B75" t="str">
        <f>VLOOKUP(Table1[[#This Row],[Province]],$P$2:$Q$15,2,FALSE)</f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>
        <v>800</v>
      </c>
      <c r="I75">
        <v>200</v>
      </c>
      <c r="J75">
        <f>(((Table1[[#This Row],[Tuition]]+Table1[[#This Row],[Books]])/12)*8)+(8*(Table1[[#This Row],[Living]]+Table1[[#This Row],[Other]]))</f>
        <v>12200</v>
      </c>
      <c r="K75" t="str">
        <f>VLOOKUP(Table1[[#This Row],[Gender]],$P$19:$Q$20,2,FALSE)</f>
        <v>Female</v>
      </c>
      <c r="L75">
        <v>1</v>
      </c>
      <c r="M75" t="str">
        <f>VLOOKUP(Table1[[#This Row],[ParentEd]],$R$19:$S$25,2,FALSE)</f>
        <v>Bachelors</v>
      </c>
      <c r="N75">
        <v>3</v>
      </c>
    </row>
    <row r="76" spans="1:14" x14ac:dyDescent="0.25">
      <c r="A76">
        <v>1228</v>
      </c>
      <c r="B76" t="str">
        <f>VLOOKUP(Table1[[#This Row],[Province]],$P$2:$Q$15,2,FALSE)</f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>
        <v>300</v>
      </c>
      <c r="I76">
        <v>200</v>
      </c>
      <c r="J76">
        <f>(((Table1[[#This Row],[Tuition]]+Table1[[#This Row],[Books]])/12)*8)+(8*(Table1[[#This Row],[Living]]+Table1[[#This Row],[Other]]))</f>
        <v>8666.6666666666679</v>
      </c>
      <c r="K76" t="str">
        <f>VLOOKUP(Table1[[#This Row],[Gender]],$P$19:$Q$20,2,FALSE)</f>
        <v>Female</v>
      </c>
      <c r="L76">
        <v>1</v>
      </c>
      <c r="M76" t="str">
        <f>VLOOKUP(Table1[[#This Row],[ParentEd]],$R$19:$S$25,2,FALSE)</f>
        <v>Bachelors</v>
      </c>
      <c r="N76">
        <v>3</v>
      </c>
    </row>
    <row r="77" spans="1:14" x14ac:dyDescent="0.25">
      <c r="A77">
        <v>1238</v>
      </c>
      <c r="B77" t="str">
        <f>VLOOKUP(Table1[[#This Row],[Province]],$P$2:$Q$15,2,FALSE)</f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>
        <v>100</v>
      </c>
      <c r="I77">
        <v>200</v>
      </c>
      <c r="J77">
        <f>(((Table1[[#This Row],[Tuition]]+Table1[[#This Row],[Books]])/12)*8)+(8*(Table1[[#This Row],[Living]]+Table1[[#This Row],[Other]]))</f>
        <v>4400</v>
      </c>
      <c r="K77" t="str">
        <f>VLOOKUP(Table1[[#This Row],[Gender]],$P$19:$Q$20,2,FALSE)</f>
        <v>Female</v>
      </c>
      <c r="L77">
        <v>1</v>
      </c>
      <c r="M77" t="str">
        <f>VLOOKUP(Table1[[#This Row],[ParentEd]],$R$19:$S$25,2,FALSE)</f>
        <v>Bachelors</v>
      </c>
      <c r="N77">
        <v>3</v>
      </c>
    </row>
    <row r="78" spans="1:14" x14ac:dyDescent="0.25">
      <c r="A78">
        <v>1243</v>
      </c>
      <c r="B78" t="str">
        <f>VLOOKUP(Table1[[#This Row],[Province]],$P$2:$Q$15,2,FALSE)</f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>
        <v>600</v>
      </c>
      <c r="I78">
        <v>100</v>
      </c>
      <c r="J78">
        <f>(((Table1[[#This Row],[Tuition]]+Table1[[#This Row],[Books]])/12)*8)+(8*(Table1[[#This Row],[Living]]+Table1[[#This Row],[Other]]))</f>
        <v>9600</v>
      </c>
      <c r="K78" t="str">
        <f>VLOOKUP(Table1[[#This Row],[Gender]],$P$19:$Q$20,2,FALSE)</f>
        <v>Female</v>
      </c>
      <c r="L78">
        <v>1</v>
      </c>
      <c r="M78" t="str">
        <f>VLOOKUP(Table1[[#This Row],[ParentEd]],$R$19:$S$25,2,FALSE)</f>
        <v>College</v>
      </c>
      <c r="N78">
        <v>2</v>
      </c>
    </row>
    <row r="79" spans="1:14" x14ac:dyDescent="0.25">
      <c r="A79">
        <v>1254</v>
      </c>
      <c r="B79" t="str">
        <f>VLOOKUP(Table1[[#This Row],[Province]],$P$2:$Q$15,2,FALSE)</f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>
        <v>900</v>
      </c>
      <c r="I79">
        <v>900</v>
      </c>
      <c r="J79">
        <f>(((Table1[[#This Row],[Tuition]]+Table1[[#This Row],[Books]])/12)*8)+(8*(Table1[[#This Row],[Living]]+Table1[[#This Row],[Other]]))</f>
        <v>15600</v>
      </c>
      <c r="K79" t="str">
        <f>VLOOKUP(Table1[[#This Row],[Gender]],$P$19:$Q$20,2,FALSE)</f>
        <v>Male</v>
      </c>
      <c r="L79">
        <v>0</v>
      </c>
      <c r="M79" t="str">
        <f>VLOOKUP(Table1[[#This Row],[ParentEd]],$R$19:$S$25,2,FALSE)</f>
        <v>Bachelors</v>
      </c>
      <c r="N79">
        <v>3</v>
      </c>
    </row>
    <row r="80" spans="1:14" x14ac:dyDescent="0.25">
      <c r="A80">
        <v>1293</v>
      </c>
      <c r="B80" t="str">
        <f>VLOOKUP(Table1[[#This Row],[Province]],$P$2:$Q$15,2,FALSE)</f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>
        <v>1200</v>
      </c>
      <c r="I80">
        <v>300</v>
      </c>
      <c r="J80">
        <f>(((Table1[[#This Row],[Tuition]]+Table1[[#This Row],[Books]])/12)*8)+(8*(Table1[[#This Row],[Living]]+Table1[[#This Row],[Other]]))</f>
        <v>14666.666666666666</v>
      </c>
      <c r="K80" t="str">
        <f>VLOOKUP(Table1[[#This Row],[Gender]],$P$19:$Q$20,2,FALSE)</f>
        <v>Female</v>
      </c>
      <c r="L80">
        <v>1</v>
      </c>
      <c r="M80" t="str">
        <f>VLOOKUP(Table1[[#This Row],[ParentEd]],$R$19:$S$25,2,FALSE)</f>
        <v>Bachelors</v>
      </c>
      <c r="N80">
        <v>3</v>
      </c>
    </row>
    <row r="81" spans="1:14" x14ac:dyDescent="0.25">
      <c r="A81">
        <v>1317</v>
      </c>
      <c r="B81" t="str">
        <f>VLOOKUP(Table1[[#This Row],[Province]],$P$2:$Q$15,2,FALSE)</f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>
        <v>250</v>
      </c>
      <c r="I81">
        <v>300</v>
      </c>
      <c r="J81">
        <f>(((Table1[[#This Row],[Tuition]]+Table1[[#This Row],[Books]])/12)*8)+(8*(Table1[[#This Row],[Living]]+Table1[[#This Row],[Other]]))</f>
        <v>8266.6666666666661</v>
      </c>
      <c r="K81" t="str">
        <f>VLOOKUP(Table1[[#This Row],[Gender]],$P$19:$Q$20,2,FALSE)</f>
        <v>Female</v>
      </c>
      <c r="L81">
        <v>1</v>
      </c>
      <c r="M81" t="str">
        <f>VLOOKUP(Table1[[#This Row],[ParentEd]],$R$19:$S$25,2,FALSE)</f>
        <v>Bachelors</v>
      </c>
      <c r="N81">
        <v>3</v>
      </c>
    </row>
    <row r="82" spans="1:14" x14ac:dyDescent="0.25">
      <c r="A82">
        <v>1330</v>
      </c>
      <c r="B82" t="str">
        <f>VLOOKUP(Table1[[#This Row],[Province]],$P$2:$Q$15,2,FALSE)</f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>
        <v>0</v>
      </c>
      <c r="I82">
        <v>100</v>
      </c>
      <c r="J82">
        <f>(((Table1[[#This Row],[Tuition]]+Table1[[#This Row],[Books]])/12)*8)+(8*(Table1[[#This Row],[Living]]+Table1[[#This Row],[Other]]))</f>
        <v>5000</v>
      </c>
      <c r="K82" t="str">
        <f>VLOOKUP(Table1[[#This Row],[Gender]],$P$19:$Q$20,2,FALSE)</f>
        <v>Female</v>
      </c>
      <c r="L82">
        <v>1</v>
      </c>
      <c r="M82" t="str">
        <f>VLOOKUP(Table1[[#This Row],[ParentEd]],$R$19:$S$25,2,FALSE)</f>
        <v>Bachelors</v>
      </c>
      <c r="N82">
        <v>3</v>
      </c>
    </row>
    <row r="83" spans="1:14" x14ac:dyDescent="0.25">
      <c r="A83">
        <v>1333</v>
      </c>
      <c r="B83" t="str">
        <f>VLOOKUP(Table1[[#This Row],[Province]],$P$2:$Q$15,2,FALSE)</f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>
        <v>0</v>
      </c>
      <c r="I83">
        <v>30</v>
      </c>
      <c r="J83">
        <f>(((Table1[[#This Row],[Tuition]]+Table1[[#This Row],[Books]])/12)*8)+(8*(Table1[[#This Row],[Living]]+Table1[[#This Row],[Other]]))</f>
        <v>4440</v>
      </c>
      <c r="K83" t="str">
        <f>VLOOKUP(Table1[[#This Row],[Gender]],$P$19:$Q$20,2,FALSE)</f>
        <v>Female</v>
      </c>
      <c r="L83">
        <v>1</v>
      </c>
      <c r="M83" t="str">
        <f>VLOOKUP(Table1[[#This Row],[ParentEd]],$R$19:$S$25,2,FALSE)</f>
        <v>Advanced</v>
      </c>
      <c r="N83">
        <v>5</v>
      </c>
    </row>
    <row r="84" spans="1:14" x14ac:dyDescent="0.25">
      <c r="A84">
        <v>1335</v>
      </c>
      <c r="B84" t="str">
        <f>VLOOKUP(Table1[[#This Row],[Province]],$P$2:$Q$15,2,FALSE)</f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>
        <v>0</v>
      </c>
      <c r="I84">
        <v>100</v>
      </c>
      <c r="J84">
        <f>(((Table1[[#This Row],[Tuition]]+Table1[[#This Row],[Books]])/12)*8)+(8*(Table1[[#This Row],[Living]]+Table1[[#This Row],[Other]]))</f>
        <v>5466.666666666667</v>
      </c>
      <c r="K84" t="str">
        <f>VLOOKUP(Table1[[#This Row],[Gender]],$P$19:$Q$20,2,FALSE)</f>
        <v>Female</v>
      </c>
      <c r="L84">
        <v>1</v>
      </c>
      <c r="M84" t="str">
        <f>VLOOKUP(Table1[[#This Row],[ParentEd]],$R$19:$S$25,2,FALSE)</f>
        <v>College</v>
      </c>
      <c r="N84">
        <v>2</v>
      </c>
    </row>
    <row r="85" spans="1:14" x14ac:dyDescent="0.25">
      <c r="A85">
        <v>1338</v>
      </c>
      <c r="B85" t="str">
        <f>VLOOKUP(Table1[[#This Row],[Province]],$P$2:$Q$15,2,FALSE)</f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>
        <v>750</v>
      </c>
      <c r="I85">
        <v>100</v>
      </c>
      <c r="J85">
        <f>(((Table1[[#This Row],[Tuition]]+Table1[[#This Row],[Books]])/12)*8)+(8*(Table1[[#This Row],[Living]]+Table1[[#This Row],[Other]]))</f>
        <v>11466.666666666668</v>
      </c>
      <c r="K85" t="str">
        <f>VLOOKUP(Table1[[#This Row],[Gender]],$P$19:$Q$20,2,FALSE)</f>
        <v>Female</v>
      </c>
      <c r="L85">
        <v>1</v>
      </c>
      <c r="M85" t="str">
        <f>VLOOKUP(Table1[[#This Row],[ParentEd]],$R$19:$S$25,2,FALSE)</f>
        <v>Advanced</v>
      </c>
      <c r="N85">
        <v>5</v>
      </c>
    </row>
    <row r="86" spans="1:14" x14ac:dyDescent="0.25">
      <c r="A86">
        <v>1343</v>
      </c>
      <c r="B86" t="str">
        <f>VLOOKUP(Table1[[#This Row],[Province]],$P$2:$Q$15,2,FALSE)</f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>
        <v>800</v>
      </c>
      <c r="I86">
        <v>200</v>
      </c>
      <c r="J86">
        <f>(((Table1[[#This Row],[Tuition]]+Table1[[#This Row],[Books]])/12)*8)+(8*(Table1[[#This Row],[Living]]+Table1[[#This Row],[Other]]))</f>
        <v>20000</v>
      </c>
      <c r="K86" t="str">
        <f>VLOOKUP(Table1[[#This Row],[Gender]],$P$19:$Q$20,2,FALSE)</f>
        <v>Male</v>
      </c>
      <c r="L86">
        <v>0</v>
      </c>
      <c r="M86" t="str">
        <f>VLOOKUP(Table1[[#This Row],[ParentEd]],$R$19:$S$25,2,FALSE)</f>
        <v>Bachelors</v>
      </c>
      <c r="N86">
        <v>3</v>
      </c>
    </row>
    <row r="87" spans="1:14" x14ac:dyDescent="0.25">
      <c r="A87">
        <v>1361</v>
      </c>
      <c r="B87" t="str">
        <f>VLOOKUP(Table1[[#This Row],[Province]],$P$2:$Q$15,2,FALSE)</f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>
        <v>785</v>
      </c>
      <c r="I87">
        <v>200</v>
      </c>
      <c r="J87">
        <f>(((Table1[[#This Row],[Tuition]]+Table1[[#This Row],[Books]])/12)*8)+(8*(Table1[[#This Row],[Living]]+Table1[[#This Row],[Other]]))</f>
        <v>13380</v>
      </c>
      <c r="K87" t="str">
        <f>VLOOKUP(Table1[[#This Row],[Gender]],$P$19:$Q$20,2,FALSE)</f>
        <v>Male</v>
      </c>
      <c r="L87">
        <v>0</v>
      </c>
      <c r="M87" t="str">
        <f>VLOOKUP(Table1[[#This Row],[ParentEd]],$R$19:$S$25,2,FALSE)</f>
        <v>Bachelors</v>
      </c>
      <c r="N87">
        <v>3</v>
      </c>
    </row>
    <row r="88" spans="1:14" x14ac:dyDescent="0.25">
      <c r="A88">
        <v>1376</v>
      </c>
      <c r="B88" t="str">
        <f>VLOOKUP(Table1[[#This Row],[Province]],$P$2:$Q$15,2,FALSE)</f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>
        <v>1000</v>
      </c>
      <c r="I88">
        <v>200</v>
      </c>
      <c r="J88">
        <f>(((Table1[[#This Row],[Tuition]]+Table1[[#This Row],[Books]])/12)*8)+(8*(Table1[[#This Row],[Living]]+Table1[[#This Row],[Other]]))</f>
        <v>14600</v>
      </c>
      <c r="K88" t="str">
        <f>VLOOKUP(Table1[[#This Row],[Gender]],$P$19:$Q$20,2,FALSE)</f>
        <v>Female</v>
      </c>
      <c r="L88">
        <v>1</v>
      </c>
      <c r="M88" t="str">
        <f>VLOOKUP(Table1[[#This Row],[ParentEd]],$R$19:$S$25,2,FALSE)</f>
        <v>High School</v>
      </c>
      <c r="N88">
        <v>1</v>
      </c>
    </row>
    <row r="89" spans="1:14" x14ac:dyDescent="0.25">
      <c r="A89">
        <v>1383</v>
      </c>
      <c r="B89" t="str">
        <f>VLOOKUP(Table1[[#This Row],[Province]],$P$2:$Q$15,2,FALSE)</f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>
        <v>1000</v>
      </c>
      <c r="I89">
        <v>100</v>
      </c>
      <c r="J89">
        <f>(((Table1[[#This Row],[Tuition]]+Table1[[#This Row],[Books]])/12)*8)+(8*(Table1[[#This Row],[Living]]+Table1[[#This Row],[Other]]))</f>
        <v>13000</v>
      </c>
      <c r="K89" t="str">
        <f>VLOOKUP(Table1[[#This Row],[Gender]],$P$19:$Q$20,2,FALSE)</f>
        <v>Female</v>
      </c>
      <c r="L89">
        <v>1</v>
      </c>
      <c r="M89" t="str">
        <f>VLOOKUP(Table1[[#This Row],[ParentEd]],$R$19:$S$25,2,FALSE)</f>
        <v>College</v>
      </c>
      <c r="N89">
        <v>2</v>
      </c>
    </row>
    <row r="90" spans="1:14" x14ac:dyDescent="0.25">
      <c r="A90">
        <v>1414</v>
      </c>
      <c r="B90" t="str">
        <f>VLOOKUP(Table1[[#This Row],[Province]],$P$2:$Q$15,2,FALSE)</f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>
        <v>1500</v>
      </c>
      <c r="I90">
        <v>2000</v>
      </c>
      <c r="J90">
        <f>(((Table1[[#This Row],[Tuition]]+Table1[[#This Row],[Books]])/12)*8)+(8*(Table1[[#This Row],[Living]]+Table1[[#This Row],[Other]]))</f>
        <v>31866.666666666668</v>
      </c>
      <c r="K90" t="str">
        <f>VLOOKUP(Table1[[#This Row],[Gender]],$P$19:$Q$20,2,FALSE)</f>
        <v>Male</v>
      </c>
      <c r="L90">
        <v>0</v>
      </c>
      <c r="M90" t="str">
        <f>VLOOKUP(Table1[[#This Row],[ParentEd]],$R$19:$S$25,2,FALSE)</f>
        <v>Bachelors</v>
      </c>
      <c r="N90">
        <v>3</v>
      </c>
    </row>
    <row r="91" spans="1:14" x14ac:dyDescent="0.25">
      <c r="A91">
        <v>1415</v>
      </c>
      <c r="B91" t="str">
        <f>VLOOKUP(Table1[[#This Row],[Province]],$P$2:$Q$15,2,FALSE)</f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>
        <v>750</v>
      </c>
      <c r="I91">
        <v>100</v>
      </c>
      <c r="J91">
        <f>(((Table1[[#This Row],[Tuition]]+Table1[[#This Row],[Books]])/12)*8)+(8*(Table1[[#This Row],[Living]]+Table1[[#This Row],[Other]]))</f>
        <v>17466.666666666664</v>
      </c>
      <c r="K91" t="str">
        <f>VLOOKUP(Table1[[#This Row],[Gender]],$P$19:$Q$20,2,FALSE)</f>
        <v>Female</v>
      </c>
      <c r="L91">
        <v>1</v>
      </c>
      <c r="M91" t="str">
        <f>VLOOKUP(Table1[[#This Row],[ParentEd]],$R$19:$S$25,2,FALSE)</f>
        <v>High School</v>
      </c>
      <c r="N91">
        <v>1</v>
      </c>
    </row>
    <row r="92" spans="1:14" x14ac:dyDescent="0.25">
      <c r="A92">
        <v>1423</v>
      </c>
      <c r="B92" t="str">
        <f>VLOOKUP(Table1[[#This Row],[Province]],$P$2:$Q$15,2,FALSE)</f>
        <v>Canada</v>
      </c>
      <c r="C92">
        <v>1</v>
      </c>
      <c r="J92">
        <f>(((Table1[[#This Row],[Tuition]]+Table1[[#This Row],[Books]])/12)*8)+(8*(Table1[[#This Row],[Living]]+Table1[[#This Row],[Other]]))</f>
        <v>0</v>
      </c>
      <c r="K92" t="str">
        <f>VLOOKUP(Table1[[#This Row],[Gender]],$P$19:$Q$20,2,FALSE)</f>
        <v>Male</v>
      </c>
      <c r="M92" t="e">
        <f>VLOOKUP(Table1[[#This Row],[ParentEd]],$R$19:$S$25,2,FALSE)</f>
        <v>#N/A</v>
      </c>
    </row>
    <row r="93" spans="1:14" x14ac:dyDescent="0.25">
      <c r="A93">
        <v>1443</v>
      </c>
      <c r="B93" t="str">
        <f>VLOOKUP(Table1[[#This Row],[Province]],$P$2:$Q$15,2,FALSE)</f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>
        <v>0</v>
      </c>
      <c r="I93">
        <v>150</v>
      </c>
      <c r="J93">
        <f>(((Table1[[#This Row],[Tuition]]+Table1[[#This Row],[Books]])/12)*8)+(8*(Table1[[#This Row],[Living]]+Table1[[#This Row],[Other]]))</f>
        <v>6000</v>
      </c>
      <c r="K93" t="str">
        <f>VLOOKUP(Table1[[#This Row],[Gender]],$P$19:$Q$20,2,FALSE)</f>
        <v>Male</v>
      </c>
      <c r="L93">
        <v>0</v>
      </c>
      <c r="M93" t="str">
        <f>VLOOKUP(Table1[[#This Row],[ParentEd]],$R$19:$S$25,2,FALSE)</f>
        <v>High School</v>
      </c>
      <c r="N93">
        <v>1</v>
      </c>
    </row>
    <row r="94" spans="1:14" x14ac:dyDescent="0.25">
      <c r="A94">
        <v>1454</v>
      </c>
      <c r="B94" t="str">
        <f>VLOOKUP(Table1[[#This Row],[Province]],$P$2:$Q$15,2,FALSE)</f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>
        <v>300</v>
      </c>
      <c r="I94">
        <v>100</v>
      </c>
      <c r="J94">
        <f>(((Table1[[#This Row],[Tuition]]+Table1[[#This Row],[Books]])/12)*8)+(8*(Table1[[#This Row],[Living]]+Table1[[#This Row],[Other]]))</f>
        <v>6866.6666666666661</v>
      </c>
      <c r="K94" t="str">
        <f>VLOOKUP(Table1[[#This Row],[Gender]],$P$19:$Q$20,2,FALSE)</f>
        <v>Male</v>
      </c>
      <c r="L94">
        <v>0</v>
      </c>
      <c r="M94" t="str">
        <f>VLOOKUP(Table1[[#This Row],[ParentEd]],$R$19:$S$25,2,FALSE)</f>
        <v>Advanced</v>
      </c>
      <c r="N94">
        <v>5</v>
      </c>
    </row>
    <row r="95" spans="1:14" x14ac:dyDescent="0.25">
      <c r="A95">
        <v>1457</v>
      </c>
      <c r="B95" t="str">
        <f>VLOOKUP(Table1[[#This Row],[Province]],$P$2:$Q$15,2,FALSE)</f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>
        <v>700</v>
      </c>
      <c r="I95">
        <v>300</v>
      </c>
      <c r="J95">
        <f>(((Table1[[#This Row],[Tuition]]+Table1[[#This Row],[Books]])/12)*8)+(8*(Table1[[#This Row],[Living]]+Table1[[#This Row],[Other]]))</f>
        <v>16666.666666666664</v>
      </c>
      <c r="K95" t="str">
        <f>VLOOKUP(Table1[[#This Row],[Gender]],$P$19:$Q$20,2,FALSE)</f>
        <v>Male</v>
      </c>
      <c r="L95">
        <v>0</v>
      </c>
      <c r="M95" t="str">
        <f>VLOOKUP(Table1[[#This Row],[ParentEd]],$R$19:$S$25,2,FALSE)</f>
        <v>College</v>
      </c>
      <c r="N95">
        <v>2</v>
      </c>
    </row>
    <row r="96" spans="1:14" x14ac:dyDescent="0.25">
      <c r="A96">
        <v>1458</v>
      </c>
      <c r="B96" t="str">
        <f>VLOOKUP(Table1[[#This Row],[Province]],$P$2:$Q$15,2,FALSE)</f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>
        <v>500</v>
      </c>
      <c r="I96">
        <v>0</v>
      </c>
      <c r="J96">
        <f>(((Table1[[#This Row],[Tuition]]+Table1[[#This Row],[Books]])/12)*8)+(8*(Table1[[#This Row],[Living]]+Table1[[#This Row],[Other]]))</f>
        <v>8666.6666666666679</v>
      </c>
      <c r="K96" t="str">
        <f>VLOOKUP(Table1[[#This Row],[Gender]],$P$19:$Q$20,2,FALSE)</f>
        <v>Male</v>
      </c>
      <c r="L96">
        <v>0</v>
      </c>
      <c r="M96" t="str">
        <f>VLOOKUP(Table1[[#This Row],[ParentEd]],$R$19:$S$25,2,FALSE)</f>
        <v>High School</v>
      </c>
      <c r="N96">
        <v>1</v>
      </c>
    </row>
    <row r="97" spans="1:14" x14ac:dyDescent="0.25">
      <c r="A97">
        <v>1465</v>
      </c>
      <c r="B97" t="str">
        <f>VLOOKUP(Table1[[#This Row],[Province]],$P$2:$Q$15,2,FALSE)</f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>
        <v>100</v>
      </c>
      <c r="I97">
        <v>225</v>
      </c>
      <c r="J97">
        <f>(((Table1[[#This Row],[Tuition]]+Table1[[#This Row],[Books]])/12)*8)+(8*(Table1[[#This Row],[Living]]+Table1[[#This Row],[Other]]))</f>
        <v>6333.3333333333339</v>
      </c>
      <c r="K97" t="str">
        <f>VLOOKUP(Table1[[#This Row],[Gender]],$P$19:$Q$20,2,FALSE)</f>
        <v>Male</v>
      </c>
      <c r="L97">
        <v>0</v>
      </c>
      <c r="M97" t="str">
        <f>VLOOKUP(Table1[[#This Row],[ParentEd]],$R$19:$S$25,2,FALSE)</f>
        <v>Advanced</v>
      </c>
      <c r="N97">
        <v>5</v>
      </c>
    </row>
    <row r="98" spans="1:14" x14ac:dyDescent="0.25">
      <c r="A98">
        <v>1469</v>
      </c>
      <c r="B98" t="str">
        <f>VLOOKUP(Table1[[#This Row],[Province]],$P$2:$Q$15,2,FALSE)</f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>
        <v>750</v>
      </c>
      <c r="I98">
        <v>100</v>
      </c>
      <c r="J98">
        <f>(((Table1[[#This Row],[Tuition]]+Table1[[#This Row],[Books]])/12)*8)+(8*(Table1[[#This Row],[Living]]+Table1[[#This Row],[Other]]))</f>
        <v>7666.666666666667</v>
      </c>
      <c r="K98" t="str">
        <f>VLOOKUP(Table1[[#This Row],[Gender]],$P$19:$Q$20,2,FALSE)</f>
        <v>Female</v>
      </c>
      <c r="L98">
        <v>1</v>
      </c>
      <c r="M98" t="str">
        <f>VLOOKUP(Table1[[#This Row],[ParentEd]],$R$19:$S$25,2,FALSE)</f>
        <v>Advanced</v>
      </c>
      <c r="N98">
        <v>6</v>
      </c>
    </row>
    <row r="99" spans="1:14" x14ac:dyDescent="0.25">
      <c r="A99">
        <v>1474</v>
      </c>
      <c r="B99" t="str">
        <f>VLOOKUP(Table1[[#This Row],[Province]],$P$2:$Q$15,2,FALSE)</f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>
        <v>0</v>
      </c>
      <c r="I99">
        <v>200</v>
      </c>
      <c r="J99">
        <f>(((Table1[[#This Row],[Tuition]]+Table1[[#This Row],[Books]])/12)*8)+(8*(Table1[[#This Row],[Living]]+Table1[[#This Row],[Other]]))</f>
        <v>16266.666666666666</v>
      </c>
      <c r="K99" t="str">
        <f>VLOOKUP(Table1[[#This Row],[Gender]],$P$19:$Q$20,2,FALSE)</f>
        <v>Female</v>
      </c>
      <c r="L99">
        <v>1</v>
      </c>
      <c r="M99" t="str">
        <f>VLOOKUP(Table1[[#This Row],[ParentEd]],$R$19:$S$25,2,FALSE)</f>
        <v>High School</v>
      </c>
      <c r="N99">
        <v>1</v>
      </c>
    </row>
    <row r="100" spans="1:14" x14ac:dyDescent="0.25">
      <c r="A100">
        <v>1479</v>
      </c>
      <c r="B100" t="str">
        <f>VLOOKUP(Table1[[#This Row],[Province]],$P$2:$Q$15,2,FALSE)</f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>
        <v>500</v>
      </c>
      <c r="I100">
        <v>200</v>
      </c>
      <c r="J100">
        <f>(((Table1[[#This Row],[Tuition]]+Table1[[#This Row],[Books]])/12)*8)+(8*(Table1[[#This Row],[Living]]+Table1[[#This Row],[Other]]))</f>
        <v>9933.3333333333321</v>
      </c>
      <c r="K100" t="str">
        <f>VLOOKUP(Table1[[#This Row],[Gender]],$P$19:$Q$20,2,FALSE)</f>
        <v>Female</v>
      </c>
      <c r="L100">
        <v>1</v>
      </c>
      <c r="M100" t="str">
        <f>VLOOKUP(Table1[[#This Row],[ParentEd]],$R$19:$S$25,2,FALSE)</f>
        <v>Bachelors</v>
      </c>
      <c r="N100">
        <v>3</v>
      </c>
    </row>
    <row r="101" spans="1:14" x14ac:dyDescent="0.25">
      <c r="A101">
        <v>1488</v>
      </c>
      <c r="B101" t="str">
        <f>VLOOKUP(Table1[[#This Row],[Province]],$P$2:$Q$15,2,FALSE)</f>
        <v>International</v>
      </c>
      <c r="C101">
        <v>14</v>
      </c>
      <c r="J101">
        <f>(((Table1[[#This Row],[Tuition]]+Table1[[#This Row],[Books]])/12)*8)+(8*(Table1[[#This Row],[Living]]+Table1[[#This Row],[Other]]))</f>
        <v>0</v>
      </c>
      <c r="K101" t="str">
        <f>VLOOKUP(Table1[[#This Row],[Gender]],$P$19:$Q$20,2,FALSE)</f>
        <v>Male</v>
      </c>
      <c r="M101" t="e">
        <f>VLOOKUP(Table1[[#This Row],[ParentEd]],$R$19:$S$25,2,FALSE)</f>
        <v>#N/A</v>
      </c>
    </row>
    <row r="102" spans="1:14" x14ac:dyDescent="0.25">
      <c r="A102">
        <v>1515</v>
      </c>
      <c r="B102" t="str">
        <f>VLOOKUP(Table1[[#This Row],[Province]],$P$2:$Q$15,2,FALSE)</f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>
        <v>775</v>
      </c>
      <c r="I102">
        <v>350</v>
      </c>
      <c r="J102">
        <f>(((Table1[[#This Row],[Tuition]]+Table1[[#This Row],[Books]])/12)*8)+(8*(Table1[[#This Row],[Living]]+Table1[[#This Row],[Other]]))</f>
        <v>16800</v>
      </c>
      <c r="K102" t="str">
        <f>VLOOKUP(Table1[[#This Row],[Gender]],$P$19:$Q$20,2,FALSE)</f>
        <v>Male</v>
      </c>
      <c r="L102">
        <v>0</v>
      </c>
      <c r="M102" t="str">
        <f>VLOOKUP(Table1[[#This Row],[ParentEd]],$R$19:$S$25,2,FALSE)</f>
        <v>Advanced</v>
      </c>
      <c r="N102">
        <v>5</v>
      </c>
    </row>
    <row r="103" spans="1:14" x14ac:dyDescent="0.25">
      <c r="A103">
        <v>1517</v>
      </c>
      <c r="B103" t="str">
        <f>VLOOKUP(Table1[[#This Row],[Province]],$P$2:$Q$15,2,FALSE)</f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>
        <v>600</v>
      </c>
      <c r="I103">
        <v>150</v>
      </c>
      <c r="J103">
        <f>(((Table1[[#This Row],[Tuition]]+Table1[[#This Row],[Books]])/12)*8)+(8*(Table1[[#This Row],[Living]]+Table1[[#This Row],[Other]]))</f>
        <v>10400</v>
      </c>
      <c r="K103" t="str">
        <f>VLOOKUP(Table1[[#This Row],[Gender]],$P$19:$Q$20,2,FALSE)</f>
        <v>Male</v>
      </c>
      <c r="L103">
        <v>0</v>
      </c>
      <c r="M103" t="str">
        <f>VLOOKUP(Table1[[#This Row],[ParentEd]],$R$19:$S$25,2,FALSE)</f>
        <v>Bachelors</v>
      </c>
      <c r="N103">
        <v>3</v>
      </c>
    </row>
    <row r="104" spans="1:14" x14ac:dyDescent="0.25">
      <c r="A104">
        <v>1524</v>
      </c>
      <c r="B104" t="str">
        <f>VLOOKUP(Table1[[#This Row],[Province]],$P$2:$Q$15,2,FALSE)</f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>
        <v>650</v>
      </c>
      <c r="I104">
        <v>200</v>
      </c>
      <c r="J104">
        <f>(((Table1[[#This Row],[Tuition]]+Table1[[#This Row],[Books]])/12)*8)+(8*(Table1[[#This Row],[Living]]+Table1[[#This Row],[Other]]))</f>
        <v>11333.333333333332</v>
      </c>
      <c r="K104" t="str">
        <f>VLOOKUP(Table1[[#This Row],[Gender]],$P$19:$Q$20,2,FALSE)</f>
        <v>Female</v>
      </c>
      <c r="L104">
        <v>1</v>
      </c>
      <c r="M104" t="str">
        <f>VLOOKUP(Table1[[#This Row],[ParentEd]],$R$19:$S$25,2,FALSE)</f>
        <v>Bachelors</v>
      </c>
      <c r="N104">
        <v>3</v>
      </c>
    </row>
    <row r="105" spans="1:14" x14ac:dyDescent="0.25">
      <c r="A105">
        <v>1533</v>
      </c>
      <c r="B105" t="str">
        <f>VLOOKUP(Table1[[#This Row],[Province]],$P$2:$Q$15,2,FALSE)</f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>
        <v>0</v>
      </c>
      <c r="I105">
        <v>150</v>
      </c>
      <c r="J105">
        <f>(((Table1[[#This Row],[Tuition]]+Table1[[#This Row],[Books]])/12)*8)+(8*(Table1[[#This Row],[Living]]+Table1[[#This Row],[Other]]))</f>
        <v>8533.3333333333321</v>
      </c>
      <c r="K105" t="str">
        <f>VLOOKUP(Table1[[#This Row],[Gender]],$P$19:$Q$20,2,FALSE)</f>
        <v>Male</v>
      </c>
      <c r="L105">
        <v>0</v>
      </c>
      <c r="M105" t="str">
        <f>VLOOKUP(Table1[[#This Row],[ParentEd]],$R$19:$S$25,2,FALSE)</f>
        <v>Bachelors</v>
      </c>
      <c r="N105">
        <v>3</v>
      </c>
    </row>
    <row r="106" spans="1:14" x14ac:dyDescent="0.25">
      <c r="A106">
        <v>1537</v>
      </c>
      <c r="B106" t="str">
        <f>VLOOKUP(Table1[[#This Row],[Province]],$P$2:$Q$15,2,FALSE)</f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J106">
        <f>(((Table1[[#This Row],[Tuition]]+Table1[[#This Row],[Books]])/12)*8)+(8*(Table1[[#This Row],[Living]]+Table1[[#This Row],[Other]]))</f>
        <v>3400</v>
      </c>
      <c r="K106" t="str">
        <f>VLOOKUP(Table1[[#This Row],[Gender]],$P$19:$Q$20,2,FALSE)</f>
        <v>Male</v>
      </c>
      <c r="L106">
        <v>0</v>
      </c>
      <c r="M106" t="str">
        <f>VLOOKUP(Table1[[#This Row],[ParentEd]],$R$19:$S$25,2,FALSE)</f>
        <v>Advanced</v>
      </c>
      <c r="N106">
        <v>4</v>
      </c>
    </row>
    <row r="107" spans="1:14" x14ac:dyDescent="0.25">
      <c r="A107">
        <v>1557</v>
      </c>
      <c r="B107" t="str">
        <f>VLOOKUP(Table1[[#This Row],[Province]],$P$2:$Q$15,2,FALSE)</f>
        <v>Nova Scotia</v>
      </c>
      <c r="C107">
        <v>7</v>
      </c>
      <c r="J107">
        <f>(((Table1[[#This Row],[Tuition]]+Table1[[#This Row],[Books]])/12)*8)+(8*(Table1[[#This Row],[Living]]+Table1[[#This Row],[Other]]))</f>
        <v>0</v>
      </c>
      <c r="K107" t="str">
        <f>VLOOKUP(Table1[[#This Row],[Gender]],$P$19:$Q$20,2,FALSE)</f>
        <v>Male</v>
      </c>
      <c r="M107" t="e">
        <f>VLOOKUP(Table1[[#This Row],[ParentEd]],$R$19:$S$25,2,FALSE)</f>
        <v>#N/A</v>
      </c>
    </row>
    <row r="108" spans="1:14" x14ac:dyDescent="0.25">
      <c r="A108">
        <v>1569</v>
      </c>
      <c r="B108" t="str">
        <f>VLOOKUP(Table1[[#This Row],[Province]],$P$2:$Q$15,2,FALSE)</f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>
        <v>500</v>
      </c>
      <c r="I108">
        <v>200</v>
      </c>
      <c r="J108">
        <f>(((Table1[[#This Row],[Tuition]]+Table1[[#This Row],[Books]])/12)*8)+(8*(Table1[[#This Row],[Living]]+Table1[[#This Row],[Other]]))</f>
        <v>10933.333333333332</v>
      </c>
      <c r="K108" t="str">
        <f>VLOOKUP(Table1[[#This Row],[Gender]],$P$19:$Q$20,2,FALSE)</f>
        <v>Female</v>
      </c>
      <c r="L108">
        <v>1</v>
      </c>
      <c r="M108" t="str">
        <f>VLOOKUP(Table1[[#This Row],[ParentEd]],$R$19:$S$25,2,FALSE)</f>
        <v>Bachelors</v>
      </c>
      <c r="N108">
        <v>3</v>
      </c>
    </row>
    <row r="109" spans="1:14" x14ac:dyDescent="0.25">
      <c r="A109">
        <v>1577</v>
      </c>
      <c r="B109" t="str">
        <f>VLOOKUP(Table1[[#This Row],[Province]],$P$2:$Q$15,2,FALSE)</f>
        <v>Nova Scotia</v>
      </c>
      <c r="C109">
        <v>7</v>
      </c>
      <c r="J109">
        <f>(((Table1[[#This Row],[Tuition]]+Table1[[#This Row],[Books]])/12)*8)+(8*(Table1[[#This Row],[Living]]+Table1[[#This Row],[Other]]))</f>
        <v>0</v>
      </c>
      <c r="K109" t="str">
        <f>VLOOKUP(Table1[[#This Row],[Gender]],$P$19:$Q$20,2,FALSE)</f>
        <v>Male</v>
      </c>
      <c r="M109" t="e">
        <f>VLOOKUP(Table1[[#This Row],[ParentEd]],$R$19:$S$25,2,FALSE)</f>
        <v>#N/A</v>
      </c>
    </row>
    <row r="110" spans="1:14" x14ac:dyDescent="0.25">
      <c r="A110">
        <v>1584</v>
      </c>
      <c r="B110" t="str">
        <f>VLOOKUP(Table1[[#This Row],[Province]],$P$2:$Q$15,2,FALSE)</f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>
        <v>720</v>
      </c>
      <c r="I110">
        <v>0</v>
      </c>
      <c r="J110">
        <f>(((Table1[[#This Row],[Tuition]]+Table1[[#This Row],[Books]])/12)*8)+(8*(Table1[[#This Row],[Living]]+Table1[[#This Row],[Other]]))</f>
        <v>10560</v>
      </c>
      <c r="K110" t="str">
        <f>VLOOKUP(Table1[[#This Row],[Gender]],$P$19:$Q$20,2,FALSE)</f>
        <v>Female</v>
      </c>
      <c r="L110">
        <v>1</v>
      </c>
      <c r="M110" t="str">
        <f>VLOOKUP(Table1[[#This Row],[ParentEd]],$R$19:$S$25,2,FALSE)</f>
        <v>High School</v>
      </c>
      <c r="N110">
        <v>1</v>
      </c>
    </row>
    <row r="111" spans="1:14" x14ac:dyDescent="0.25">
      <c r="A111">
        <v>1590</v>
      </c>
      <c r="B111" t="str">
        <f>VLOOKUP(Table1[[#This Row],[Province]],$P$2:$Q$15,2,FALSE)</f>
        <v>Canada</v>
      </c>
      <c r="C111">
        <v>8</v>
      </c>
      <c r="D111">
        <v>5</v>
      </c>
      <c r="E111">
        <v>1</v>
      </c>
      <c r="J111">
        <f>(((Table1[[#This Row],[Tuition]]+Table1[[#This Row],[Books]])/12)*8)+(8*(Table1[[#This Row],[Living]]+Table1[[#This Row],[Other]]))</f>
        <v>0</v>
      </c>
      <c r="K111" t="str">
        <f>VLOOKUP(Table1[[#This Row],[Gender]],$P$19:$Q$20,2,FALSE)</f>
        <v>Male</v>
      </c>
      <c r="M111" t="e">
        <f>VLOOKUP(Table1[[#This Row],[ParentEd]],$R$19:$S$25,2,FALSE)</f>
        <v>#N/A</v>
      </c>
    </row>
    <row r="112" spans="1:14" x14ac:dyDescent="0.25">
      <c r="A112">
        <v>1601</v>
      </c>
      <c r="B112" t="str">
        <f>VLOOKUP(Table1[[#This Row],[Province]],$P$2:$Q$15,2,FALSE)</f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>
        <v>800</v>
      </c>
      <c r="I112">
        <v>200</v>
      </c>
      <c r="J112">
        <f>(((Table1[[#This Row],[Tuition]]+Table1[[#This Row],[Books]])/12)*8)+(8*(Table1[[#This Row],[Living]]+Table1[[#This Row],[Other]]))</f>
        <v>12866.666666666668</v>
      </c>
      <c r="K112" t="str">
        <f>VLOOKUP(Table1[[#This Row],[Gender]],$P$19:$Q$20,2,FALSE)</f>
        <v>Female</v>
      </c>
      <c r="L112">
        <v>1</v>
      </c>
      <c r="M112" t="str">
        <f>VLOOKUP(Table1[[#This Row],[ParentEd]],$R$19:$S$25,2,FALSE)</f>
        <v>Advanced</v>
      </c>
      <c r="N112">
        <v>4</v>
      </c>
    </row>
    <row r="113" spans="1:14" x14ac:dyDescent="0.25">
      <c r="A113">
        <v>1609</v>
      </c>
      <c r="B113" t="e">
        <f>VLOOKUP(Table1[[#This Row],[Province]],$P$2:$Q$15,2,FALSE)</f>
        <v>#N/A</v>
      </c>
      <c r="D113">
        <v>2</v>
      </c>
      <c r="E113">
        <v>2</v>
      </c>
      <c r="F113">
        <v>6000</v>
      </c>
      <c r="G113">
        <v>350</v>
      </c>
      <c r="H113">
        <v>750</v>
      </c>
      <c r="I113">
        <v>250</v>
      </c>
      <c r="J113">
        <f>(((Table1[[#This Row],[Tuition]]+Table1[[#This Row],[Books]])/12)*8)+(8*(Table1[[#This Row],[Living]]+Table1[[#This Row],[Other]]))</f>
        <v>12233.333333333332</v>
      </c>
      <c r="K113" t="str">
        <f>VLOOKUP(Table1[[#This Row],[Gender]],$P$19:$Q$20,2,FALSE)</f>
        <v>Male</v>
      </c>
      <c r="L113">
        <v>0</v>
      </c>
      <c r="M113" t="str">
        <f>VLOOKUP(Table1[[#This Row],[ParentEd]],$R$19:$S$25,2,FALSE)</f>
        <v>Advanced</v>
      </c>
      <c r="N113">
        <v>5</v>
      </c>
    </row>
    <row r="114" spans="1:14" x14ac:dyDescent="0.25">
      <c r="A114">
        <v>1626</v>
      </c>
      <c r="B114" t="str">
        <f>VLOOKUP(Table1[[#This Row],[Province]],$P$2:$Q$15,2,FALSE)</f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>
        <v>1300</v>
      </c>
      <c r="I114">
        <v>500</v>
      </c>
      <c r="J114">
        <f>(((Table1[[#This Row],[Tuition]]+Table1[[#This Row],[Books]])/12)*8)+(8*(Table1[[#This Row],[Living]]+Table1[[#This Row],[Other]]))</f>
        <v>24600</v>
      </c>
      <c r="K114" t="str">
        <f>VLOOKUP(Table1[[#This Row],[Gender]],$P$19:$Q$20,2,FALSE)</f>
        <v>Female</v>
      </c>
      <c r="L114">
        <v>1</v>
      </c>
      <c r="M114" t="str">
        <f>VLOOKUP(Table1[[#This Row],[ParentEd]],$R$19:$S$25,2,FALSE)</f>
        <v>Advanced</v>
      </c>
      <c r="N114">
        <v>5</v>
      </c>
    </row>
    <row r="115" spans="1:14" x14ac:dyDescent="0.25">
      <c r="A115">
        <v>1644</v>
      </c>
      <c r="B115" t="str">
        <f>VLOOKUP(Table1[[#This Row],[Province]],$P$2:$Q$15,2,FALSE)</f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>
        <v>750</v>
      </c>
      <c r="I115">
        <v>300</v>
      </c>
      <c r="J115">
        <f>(((Table1[[#This Row],[Tuition]]+Table1[[#This Row],[Books]])/12)*8)+(8*(Table1[[#This Row],[Living]]+Table1[[#This Row],[Other]]))</f>
        <v>13066.666666666668</v>
      </c>
      <c r="K115" t="str">
        <f>VLOOKUP(Table1[[#This Row],[Gender]],$P$19:$Q$20,2,FALSE)</f>
        <v>Male</v>
      </c>
      <c r="L115">
        <v>0</v>
      </c>
      <c r="M115" t="str">
        <f>VLOOKUP(Table1[[#This Row],[ParentEd]],$R$19:$S$25,2,FALSE)</f>
        <v>Advanced</v>
      </c>
      <c r="N115">
        <v>5</v>
      </c>
    </row>
    <row r="116" spans="1:14" x14ac:dyDescent="0.25">
      <c r="A116">
        <v>1645</v>
      </c>
      <c r="B116" t="str">
        <f>VLOOKUP(Table1[[#This Row],[Province]],$P$2:$Q$15,2,FALSE)</f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>
        <v>1000</v>
      </c>
      <c r="I116">
        <v>200</v>
      </c>
      <c r="J116">
        <f>(((Table1[[#This Row],[Tuition]]+Table1[[#This Row],[Books]])/12)*8)+(8*(Table1[[#This Row],[Living]]+Table1[[#This Row],[Other]]))</f>
        <v>14600</v>
      </c>
      <c r="K116" t="str">
        <f>VLOOKUP(Table1[[#This Row],[Gender]],$P$19:$Q$20,2,FALSE)</f>
        <v>Male</v>
      </c>
      <c r="L116">
        <v>0</v>
      </c>
      <c r="M116" t="str">
        <f>VLOOKUP(Table1[[#This Row],[ParentEd]],$R$19:$S$25,2,FALSE)</f>
        <v>Bachelors</v>
      </c>
      <c r="N116">
        <v>3</v>
      </c>
    </row>
    <row r="117" spans="1:14" x14ac:dyDescent="0.25">
      <c r="A117">
        <v>1646</v>
      </c>
      <c r="B117" t="str">
        <f>VLOOKUP(Table1[[#This Row],[Province]],$P$2:$Q$15,2,FALSE)</f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I117">
        <v>100</v>
      </c>
      <c r="J117">
        <f>(((Table1[[#This Row],[Tuition]]+Table1[[#This Row],[Books]])/12)*8)+(8*(Table1[[#This Row],[Living]]+Table1[[#This Row],[Other]]))</f>
        <v>1520.6666666666665</v>
      </c>
      <c r="K117" t="str">
        <f>VLOOKUP(Table1[[#This Row],[Gender]],$P$19:$Q$20,2,FALSE)</f>
        <v>Female</v>
      </c>
      <c r="L117">
        <v>1</v>
      </c>
      <c r="M117" t="str">
        <f>VLOOKUP(Table1[[#This Row],[ParentEd]],$R$19:$S$25,2,FALSE)</f>
        <v>High School</v>
      </c>
      <c r="N117">
        <v>1</v>
      </c>
    </row>
    <row r="118" spans="1:14" x14ac:dyDescent="0.25">
      <c r="A118">
        <v>1649</v>
      </c>
      <c r="B118" t="str">
        <f>VLOOKUP(Table1[[#This Row],[Province]],$P$2:$Q$15,2,FALSE)</f>
        <v>Nova Scotia</v>
      </c>
      <c r="C118">
        <v>7</v>
      </c>
      <c r="D118">
        <v>2</v>
      </c>
      <c r="E118">
        <v>2</v>
      </c>
      <c r="J118">
        <f>(((Table1[[#This Row],[Tuition]]+Table1[[#This Row],[Books]])/12)*8)+(8*(Table1[[#This Row],[Living]]+Table1[[#This Row],[Other]]))</f>
        <v>0</v>
      </c>
      <c r="K118" t="str">
        <f>VLOOKUP(Table1[[#This Row],[Gender]],$P$19:$Q$20,2,FALSE)</f>
        <v>Female</v>
      </c>
      <c r="L118">
        <v>1</v>
      </c>
      <c r="M118" t="str">
        <f>VLOOKUP(Table1[[#This Row],[ParentEd]],$R$19:$S$25,2,FALSE)</f>
        <v>College</v>
      </c>
      <c r="N118">
        <v>2</v>
      </c>
    </row>
    <row r="119" spans="1:14" x14ac:dyDescent="0.25">
      <c r="A119">
        <v>1657</v>
      </c>
      <c r="B119" t="str">
        <f>VLOOKUP(Table1[[#This Row],[Province]],$P$2:$Q$15,2,FALSE)</f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>
        <v>600</v>
      </c>
      <c r="I119">
        <v>200</v>
      </c>
      <c r="J119">
        <f>(((Table1[[#This Row],[Tuition]]+Table1[[#This Row],[Books]])/12)*8)+(8*(Table1[[#This Row],[Living]]+Table1[[#This Row],[Other]]))</f>
        <v>13733.333333333332</v>
      </c>
      <c r="K119" t="str">
        <f>VLOOKUP(Table1[[#This Row],[Gender]],$P$19:$Q$20,2,FALSE)</f>
        <v>Female</v>
      </c>
      <c r="L119">
        <v>1</v>
      </c>
      <c r="M119" t="str">
        <f>VLOOKUP(Table1[[#This Row],[ParentEd]],$R$19:$S$25,2,FALSE)</f>
        <v>College</v>
      </c>
      <c r="N119">
        <v>2</v>
      </c>
    </row>
    <row r="120" spans="1:14" x14ac:dyDescent="0.25">
      <c r="A120">
        <v>1660</v>
      </c>
      <c r="B120" t="str">
        <f>VLOOKUP(Table1[[#This Row],[Province]],$P$2:$Q$15,2,FALSE)</f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>
        <v>1200</v>
      </c>
      <c r="I120">
        <v>200</v>
      </c>
      <c r="J120">
        <f>(((Table1[[#This Row],[Tuition]]+Table1[[#This Row],[Books]])/12)*8)+(8*(Table1[[#This Row],[Living]]+Table1[[#This Row],[Other]]))</f>
        <v>15866.666666666668</v>
      </c>
      <c r="K120" t="str">
        <f>VLOOKUP(Table1[[#This Row],[Gender]],$P$19:$Q$20,2,FALSE)</f>
        <v>Male</v>
      </c>
      <c r="L120">
        <v>0</v>
      </c>
      <c r="M120" t="str">
        <f>VLOOKUP(Table1[[#This Row],[ParentEd]],$R$19:$S$25,2,FALSE)</f>
        <v>High School</v>
      </c>
      <c r="N120">
        <v>1</v>
      </c>
    </row>
    <row r="121" spans="1:14" x14ac:dyDescent="0.25">
      <c r="A121">
        <v>1664</v>
      </c>
      <c r="B121" t="str">
        <f>VLOOKUP(Table1[[#This Row],[Province]],$P$2:$Q$15,2,FALSE)</f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>
        <v>400</v>
      </c>
      <c r="I121">
        <v>200</v>
      </c>
      <c r="J121">
        <f>(((Table1[[#This Row],[Tuition]]+Table1[[#This Row],[Books]])/12)*8)+(8*(Table1[[#This Row],[Living]]+Table1[[#This Row],[Other]]))</f>
        <v>11466.666666666668</v>
      </c>
      <c r="K121" t="str">
        <f>VLOOKUP(Table1[[#This Row],[Gender]],$P$19:$Q$20,2,FALSE)</f>
        <v>Male</v>
      </c>
      <c r="L121">
        <v>0</v>
      </c>
      <c r="M121" t="str">
        <f>VLOOKUP(Table1[[#This Row],[ParentEd]],$R$19:$S$25,2,FALSE)</f>
        <v>College</v>
      </c>
      <c r="N121">
        <v>2</v>
      </c>
    </row>
    <row r="122" spans="1:14" x14ac:dyDescent="0.25">
      <c r="A122">
        <v>1667</v>
      </c>
      <c r="B122" t="str">
        <f>VLOOKUP(Table1[[#This Row],[Province]],$P$2:$Q$15,2,FALSE)</f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>
        <v>2000</v>
      </c>
      <c r="I122">
        <v>1200</v>
      </c>
      <c r="J122">
        <f>(((Table1[[#This Row],[Tuition]]+Table1[[#This Row],[Books]])/12)*8)+(8*(Table1[[#This Row],[Living]]+Table1[[#This Row],[Other]]))</f>
        <v>28533.333333333332</v>
      </c>
      <c r="K122" t="str">
        <f>VLOOKUP(Table1[[#This Row],[Gender]],$P$19:$Q$20,2,FALSE)</f>
        <v>Female</v>
      </c>
      <c r="L122">
        <v>1</v>
      </c>
      <c r="M122" t="str">
        <f>VLOOKUP(Table1[[#This Row],[ParentEd]],$R$19:$S$25,2,FALSE)</f>
        <v>College</v>
      </c>
      <c r="N122">
        <v>2</v>
      </c>
    </row>
    <row r="123" spans="1:14" x14ac:dyDescent="0.25">
      <c r="A123">
        <v>1672</v>
      </c>
      <c r="B123" t="str">
        <f>VLOOKUP(Table1[[#This Row],[Province]],$P$2:$Q$15,2,FALSE)</f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>
        <v>1500</v>
      </c>
      <c r="I123">
        <v>1700</v>
      </c>
      <c r="J123">
        <f>(((Table1[[#This Row],[Tuition]]+Table1[[#This Row],[Books]])/12)*8)+(8*(Table1[[#This Row],[Living]]+Table1[[#This Row],[Other]]))</f>
        <v>29266.666666666668</v>
      </c>
      <c r="K123" t="str">
        <f>VLOOKUP(Table1[[#This Row],[Gender]],$P$19:$Q$20,2,FALSE)</f>
        <v>Male</v>
      </c>
      <c r="L123">
        <v>0</v>
      </c>
      <c r="M123" t="str">
        <f>VLOOKUP(Table1[[#This Row],[ParentEd]],$R$19:$S$25,2,FALSE)</f>
        <v>High School</v>
      </c>
      <c r="N123">
        <v>1</v>
      </c>
    </row>
    <row r="124" spans="1:14" x14ac:dyDescent="0.25">
      <c r="A124">
        <v>1678</v>
      </c>
      <c r="B124" t="str">
        <f>VLOOKUP(Table1[[#This Row],[Province]],$P$2:$Q$15,2,FALSE)</f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I124">
        <v>80</v>
      </c>
      <c r="J124">
        <f>(((Table1[[#This Row],[Tuition]]+Table1[[#This Row],[Books]])/12)*8)+(8*(Table1[[#This Row],[Living]]+Table1[[#This Row],[Other]]))</f>
        <v>13306.666666666666</v>
      </c>
      <c r="K124" t="str">
        <f>VLOOKUP(Table1[[#This Row],[Gender]],$P$19:$Q$20,2,FALSE)</f>
        <v>Female</v>
      </c>
      <c r="L124">
        <v>1</v>
      </c>
      <c r="M124" t="str">
        <f>VLOOKUP(Table1[[#This Row],[ParentEd]],$R$19:$S$25,2,FALSE)</f>
        <v>College</v>
      </c>
      <c r="N124">
        <v>2</v>
      </c>
    </row>
    <row r="125" spans="1:14" x14ac:dyDescent="0.25">
      <c r="A125">
        <v>1684</v>
      </c>
      <c r="B125" t="str">
        <f>VLOOKUP(Table1[[#This Row],[Province]],$P$2:$Q$15,2,FALSE)</f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>
        <v>525</v>
      </c>
      <c r="I125">
        <v>300</v>
      </c>
      <c r="J125">
        <f>(((Table1[[#This Row],[Tuition]]+Table1[[#This Row],[Books]])/12)*8)+(8*(Table1[[#This Row],[Living]]+Table1[[#This Row],[Other]]))</f>
        <v>11000</v>
      </c>
      <c r="K125" t="str">
        <f>VLOOKUP(Table1[[#This Row],[Gender]],$P$19:$Q$20,2,FALSE)</f>
        <v>Male</v>
      </c>
      <c r="L125">
        <v>0</v>
      </c>
      <c r="M125" t="str">
        <f>VLOOKUP(Table1[[#This Row],[ParentEd]],$R$19:$S$25,2,FALSE)</f>
        <v>College</v>
      </c>
      <c r="N125">
        <v>2</v>
      </c>
    </row>
    <row r="126" spans="1:14" x14ac:dyDescent="0.25">
      <c r="A126">
        <v>1693</v>
      </c>
      <c r="B126" t="str">
        <f>VLOOKUP(Table1[[#This Row],[Province]],$P$2:$Q$15,2,FALSE)</f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>
        <v>100</v>
      </c>
      <c r="I126">
        <v>300</v>
      </c>
      <c r="J126">
        <f>(((Table1[[#This Row],[Tuition]]+Table1[[#This Row],[Books]])/12)*8)+(8*(Table1[[#This Row],[Living]]+Table1[[#This Row],[Other]]))</f>
        <v>8266.6666666666679</v>
      </c>
      <c r="K126" t="str">
        <f>VLOOKUP(Table1[[#This Row],[Gender]],$P$19:$Q$20,2,FALSE)</f>
        <v>Male</v>
      </c>
      <c r="L126">
        <v>0</v>
      </c>
      <c r="M126" t="str">
        <f>VLOOKUP(Table1[[#This Row],[ParentEd]],$R$19:$S$25,2,FALSE)</f>
        <v>Bachelors</v>
      </c>
      <c r="N126">
        <v>3</v>
      </c>
    </row>
    <row r="127" spans="1:14" x14ac:dyDescent="0.25">
      <c r="A127">
        <v>1699</v>
      </c>
      <c r="B127" t="str">
        <f>VLOOKUP(Table1[[#This Row],[Province]],$P$2:$Q$15,2,FALSE)</f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>
        <v>100</v>
      </c>
      <c r="I127">
        <v>300</v>
      </c>
      <c r="J127">
        <f>(((Table1[[#This Row],[Tuition]]+Table1[[#This Row],[Books]])/12)*8)+(8*(Table1[[#This Row],[Living]]+Table1[[#This Row],[Other]]))</f>
        <v>7066.6666666666661</v>
      </c>
      <c r="K127" t="str">
        <f>VLOOKUP(Table1[[#This Row],[Gender]],$P$19:$Q$20,2,FALSE)</f>
        <v>Female</v>
      </c>
      <c r="L127">
        <v>1</v>
      </c>
      <c r="M127" t="str">
        <f>VLOOKUP(Table1[[#This Row],[ParentEd]],$R$19:$S$25,2,FALSE)</f>
        <v>College</v>
      </c>
      <c r="N127">
        <v>2</v>
      </c>
    </row>
    <row r="128" spans="1:14" x14ac:dyDescent="0.25">
      <c r="A128">
        <v>1724</v>
      </c>
      <c r="B128" t="str">
        <f>VLOOKUP(Table1[[#This Row],[Province]],$P$2:$Q$15,2,FALSE)</f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>
        <v>50</v>
      </c>
      <c r="I128">
        <v>50</v>
      </c>
      <c r="J128">
        <f>(((Table1[[#This Row],[Tuition]]+Table1[[#This Row],[Books]])/12)*8)+(8*(Table1[[#This Row],[Living]]+Table1[[#This Row],[Other]]))</f>
        <v>5133.333333333333</v>
      </c>
      <c r="K128" t="str">
        <f>VLOOKUP(Table1[[#This Row],[Gender]],$P$19:$Q$20,2,FALSE)</f>
        <v>Female</v>
      </c>
      <c r="L128">
        <v>1</v>
      </c>
      <c r="M128" t="str">
        <f>VLOOKUP(Table1[[#This Row],[ParentEd]],$R$19:$S$25,2,FALSE)</f>
        <v>College</v>
      </c>
      <c r="N128">
        <v>2</v>
      </c>
    </row>
    <row r="129" spans="1:14" x14ac:dyDescent="0.25">
      <c r="A129">
        <v>1726</v>
      </c>
      <c r="B129" t="str">
        <f>VLOOKUP(Table1[[#This Row],[Province]],$P$2:$Q$15,2,FALSE)</f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>
        <v>1500</v>
      </c>
      <c r="I129">
        <v>250</v>
      </c>
      <c r="J129">
        <f>(((Table1[[#This Row],[Tuition]]+Table1[[#This Row],[Books]])/12)*8)+(8*(Table1[[#This Row],[Living]]+Table1[[#This Row],[Other]]))</f>
        <v>17333.333333333332</v>
      </c>
      <c r="K129" t="str">
        <f>VLOOKUP(Table1[[#This Row],[Gender]],$P$19:$Q$20,2,FALSE)</f>
        <v>Female</v>
      </c>
      <c r="L129">
        <v>1</v>
      </c>
      <c r="M129" t="str">
        <f>VLOOKUP(Table1[[#This Row],[ParentEd]],$R$19:$S$25,2,FALSE)</f>
        <v>College</v>
      </c>
      <c r="N129">
        <v>2</v>
      </c>
    </row>
    <row r="130" spans="1:14" x14ac:dyDescent="0.25">
      <c r="A130">
        <v>1736</v>
      </c>
      <c r="B130" t="str">
        <f>VLOOKUP(Table1[[#This Row],[Province]],$P$2:$Q$15,2,FALSE)</f>
        <v>International</v>
      </c>
      <c r="C130">
        <v>14</v>
      </c>
      <c r="D130">
        <v>3</v>
      </c>
      <c r="E130">
        <v>2</v>
      </c>
      <c r="J130">
        <f>(((Table1[[#This Row],[Tuition]]+Table1[[#This Row],[Books]])/12)*8)+(8*(Table1[[#This Row],[Living]]+Table1[[#This Row],[Other]]))</f>
        <v>0</v>
      </c>
      <c r="K130" t="str">
        <f>VLOOKUP(Table1[[#This Row],[Gender]],$P$19:$Q$20,2,FALSE)</f>
        <v>Male</v>
      </c>
      <c r="M130" t="e">
        <f>VLOOKUP(Table1[[#This Row],[ParentEd]],$R$19:$S$25,2,FALSE)</f>
        <v>#N/A</v>
      </c>
    </row>
    <row r="131" spans="1:14" x14ac:dyDescent="0.25">
      <c r="A131">
        <v>1737</v>
      </c>
      <c r="B131" t="str">
        <f>VLOOKUP(Table1[[#This Row],[Province]],$P$2:$Q$15,2,FALSE)</f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>
        <v>300</v>
      </c>
      <c r="I131">
        <v>50</v>
      </c>
      <c r="J131">
        <f>(((Table1[[#This Row],[Tuition]]+Table1[[#This Row],[Books]])/12)*8)+(8*(Table1[[#This Row],[Living]]+Table1[[#This Row],[Other]]))</f>
        <v>12133.333333333334</v>
      </c>
      <c r="K131" t="str">
        <f>VLOOKUP(Table1[[#This Row],[Gender]],$P$19:$Q$20,2,FALSE)</f>
        <v>Female</v>
      </c>
      <c r="L131">
        <v>1</v>
      </c>
      <c r="M131" t="str">
        <f>VLOOKUP(Table1[[#This Row],[ParentEd]],$R$19:$S$25,2,FALSE)</f>
        <v>Advanced</v>
      </c>
      <c r="N131">
        <v>4</v>
      </c>
    </row>
    <row r="132" spans="1:14" x14ac:dyDescent="0.25">
      <c r="A132">
        <v>1744</v>
      </c>
      <c r="B132" t="str">
        <f>VLOOKUP(Table1[[#This Row],[Province]],$P$2:$Q$15,2,FALSE)</f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>
        <v>700</v>
      </c>
      <c r="I132">
        <v>300</v>
      </c>
      <c r="J132">
        <f>(((Table1[[#This Row],[Tuition]]+Table1[[#This Row],[Books]])/12)*8)+(8*(Table1[[#This Row],[Living]]+Table1[[#This Row],[Other]]))</f>
        <v>12066.666666666666</v>
      </c>
      <c r="K132" t="str">
        <f>VLOOKUP(Table1[[#This Row],[Gender]],$P$19:$Q$20,2,FALSE)</f>
        <v>Male</v>
      </c>
      <c r="L132">
        <v>0</v>
      </c>
      <c r="M132" t="str">
        <f>VLOOKUP(Table1[[#This Row],[ParentEd]],$R$19:$S$25,2,FALSE)</f>
        <v>Advanced</v>
      </c>
      <c r="N132">
        <v>5</v>
      </c>
    </row>
    <row r="133" spans="1:14" x14ac:dyDescent="0.25">
      <c r="A133">
        <v>1764</v>
      </c>
      <c r="B133" t="str">
        <f>VLOOKUP(Table1[[#This Row],[Province]],$P$2:$Q$15,2,FALSE)</f>
        <v>Nova Scotia</v>
      </c>
      <c r="C133">
        <v>7</v>
      </c>
      <c r="J133">
        <f>(((Table1[[#This Row],[Tuition]]+Table1[[#This Row],[Books]])/12)*8)+(8*(Table1[[#This Row],[Living]]+Table1[[#This Row],[Other]]))</f>
        <v>0</v>
      </c>
      <c r="K133" t="str">
        <f>VLOOKUP(Table1[[#This Row],[Gender]],$P$19:$Q$20,2,FALSE)</f>
        <v>Male</v>
      </c>
      <c r="M133" t="e">
        <f>VLOOKUP(Table1[[#This Row],[ParentEd]],$R$19:$S$25,2,FALSE)</f>
        <v>#N/A</v>
      </c>
    </row>
    <row r="134" spans="1:14" x14ac:dyDescent="0.25">
      <c r="A134">
        <v>1768</v>
      </c>
      <c r="B134" t="str">
        <f>VLOOKUP(Table1[[#This Row],[Province]],$P$2:$Q$15,2,FALSE)</f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>
        <v>8000</v>
      </c>
      <c r="I134">
        <v>90</v>
      </c>
      <c r="J134">
        <f>(((Table1[[#This Row],[Tuition]]+Table1[[#This Row],[Books]])/12)*8)+(8*(Table1[[#This Row],[Living]]+Table1[[#This Row],[Other]]))</f>
        <v>82453.333333333328</v>
      </c>
      <c r="K134" t="str">
        <f>VLOOKUP(Table1[[#This Row],[Gender]],$P$19:$Q$20,2,FALSE)</f>
        <v>Female</v>
      </c>
      <c r="L134">
        <v>1</v>
      </c>
      <c r="M134" t="str">
        <f>VLOOKUP(Table1[[#This Row],[ParentEd]],$R$19:$S$25,2,FALSE)</f>
        <v>Advanced</v>
      </c>
      <c r="N134">
        <v>5</v>
      </c>
    </row>
    <row r="135" spans="1:14" x14ac:dyDescent="0.25">
      <c r="A135">
        <v>1775</v>
      </c>
      <c r="B135" t="str">
        <f>VLOOKUP(Table1[[#This Row],[Province]],$P$2:$Q$15,2,FALSE)</f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>
        <v>50</v>
      </c>
      <c r="I135">
        <v>20</v>
      </c>
      <c r="J135">
        <f>(((Table1[[#This Row],[Tuition]]+Table1[[#This Row],[Books]])/12)*8)+(8*(Table1[[#This Row],[Living]]+Table1[[#This Row],[Other]]))</f>
        <v>8960</v>
      </c>
      <c r="K135" t="str">
        <f>VLOOKUP(Table1[[#This Row],[Gender]],$P$19:$Q$20,2,FALSE)</f>
        <v>Female</v>
      </c>
      <c r="L135">
        <v>1</v>
      </c>
      <c r="M135" t="str">
        <f>VLOOKUP(Table1[[#This Row],[ParentEd]],$R$19:$S$25,2,FALSE)</f>
        <v>Bachelors</v>
      </c>
      <c r="N135">
        <v>3</v>
      </c>
    </row>
    <row r="136" spans="1:14" x14ac:dyDescent="0.25">
      <c r="A136">
        <v>1780</v>
      </c>
      <c r="B136" t="str">
        <f>VLOOKUP(Table1[[#This Row],[Province]],$P$2:$Q$15,2,FALSE)</f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>
        <v>800</v>
      </c>
      <c r="I136">
        <v>200</v>
      </c>
      <c r="J136">
        <f>(((Table1[[#This Row],[Tuition]]+Table1[[#This Row],[Books]])/12)*8)+(8*(Table1[[#This Row],[Living]]+Table1[[#This Row],[Other]]))</f>
        <v>12666.666666666668</v>
      </c>
      <c r="K136" t="str">
        <f>VLOOKUP(Table1[[#This Row],[Gender]],$P$19:$Q$20,2,FALSE)</f>
        <v>Female</v>
      </c>
      <c r="L136">
        <v>1</v>
      </c>
      <c r="M136" t="str">
        <f>VLOOKUP(Table1[[#This Row],[ParentEd]],$R$19:$S$25,2,FALSE)</f>
        <v>College</v>
      </c>
      <c r="N136">
        <v>2</v>
      </c>
    </row>
    <row r="137" spans="1:14" x14ac:dyDescent="0.25">
      <c r="A137">
        <v>1781</v>
      </c>
      <c r="B137" t="str">
        <f>VLOOKUP(Table1[[#This Row],[Province]],$P$2:$Q$15,2,FALSE)</f>
        <v>Nova Scotia</v>
      </c>
      <c r="C137">
        <v>7</v>
      </c>
      <c r="D137">
        <v>3</v>
      </c>
      <c r="E137">
        <v>2</v>
      </c>
      <c r="J137">
        <f>(((Table1[[#This Row],[Tuition]]+Table1[[#This Row],[Books]])/12)*8)+(8*(Table1[[#This Row],[Living]]+Table1[[#This Row],[Other]]))</f>
        <v>0</v>
      </c>
      <c r="K137" t="str">
        <f>VLOOKUP(Table1[[#This Row],[Gender]],$P$19:$Q$20,2,FALSE)</f>
        <v>Male</v>
      </c>
      <c r="M137" t="e">
        <f>VLOOKUP(Table1[[#This Row],[ParentEd]],$R$19:$S$25,2,FALSE)</f>
        <v>#N/A</v>
      </c>
    </row>
    <row r="138" spans="1:14" x14ac:dyDescent="0.25">
      <c r="A138">
        <v>1797</v>
      </c>
      <c r="B138" t="str">
        <f>VLOOKUP(Table1[[#This Row],[Province]],$P$2:$Q$15,2,FALSE)</f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>
        <v>1000</v>
      </c>
      <c r="I138">
        <v>200</v>
      </c>
      <c r="J138">
        <f>(((Table1[[#This Row],[Tuition]]+Table1[[#This Row],[Books]])/12)*8)+(8*(Table1[[#This Row],[Living]]+Table1[[#This Row],[Other]]))</f>
        <v>23733.333333333336</v>
      </c>
      <c r="K138" t="str">
        <f>VLOOKUP(Table1[[#This Row],[Gender]],$P$19:$Q$20,2,FALSE)</f>
        <v>Female</v>
      </c>
      <c r="L138">
        <v>1</v>
      </c>
      <c r="M138" t="str">
        <f>VLOOKUP(Table1[[#This Row],[ParentEd]],$R$19:$S$25,2,FALSE)</f>
        <v>High School</v>
      </c>
      <c r="N138">
        <v>1</v>
      </c>
    </row>
    <row r="139" spans="1:14" x14ac:dyDescent="0.25">
      <c r="A139">
        <v>1837</v>
      </c>
      <c r="B139" t="str">
        <f>VLOOKUP(Table1[[#This Row],[Province]],$P$2:$Q$15,2,FALSE)</f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>
        <v>1000</v>
      </c>
      <c r="I139">
        <v>300</v>
      </c>
      <c r="J139">
        <f>(((Table1[[#This Row],[Tuition]]+Table1[[#This Row],[Books]])/12)*8)+(8*(Table1[[#This Row],[Living]]+Table1[[#This Row],[Other]]))</f>
        <v>19733.333333333336</v>
      </c>
      <c r="K139" t="str">
        <f>VLOOKUP(Table1[[#This Row],[Gender]],$P$19:$Q$20,2,FALSE)</f>
        <v>Male</v>
      </c>
      <c r="L139">
        <v>0</v>
      </c>
      <c r="M139" t="str">
        <f>VLOOKUP(Table1[[#This Row],[ParentEd]],$R$19:$S$25,2,FALSE)</f>
        <v>College</v>
      </c>
      <c r="N139">
        <v>2</v>
      </c>
    </row>
    <row r="140" spans="1:14" x14ac:dyDescent="0.25">
      <c r="A140">
        <v>1847</v>
      </c>
      <c r="B140" t="str">
        <f>VLOOKUP(Table1[[#This Row],[Province]],$P$2:$Q$15,2,FALSE)</f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>
        <v>1000</v>
      </c>
      <c r="I140">
        <v>50</v>
      </c>
      <c r="J140">
        <f>(((Table1[[#This Row],[Tuition]]+Table1[[#This Row],[Books]])/12)*8)+(8*(Table1[[#This Row],[Living]]+Table1[[#This Row],[Other]]))</f>
        <v>13733.333333333332</v>
      </c>
      <c r="K140" t="str">
        <f>VLOOKUP(Table1[[#This Row],[Gender]],$P$19:$Q$20,2,FALSE)</f>
        <v>Female</v>
      </c>
      <c r="L140">
        <v>1</v>
      </c>
      <c r="M140" t="str">
        <f>VLOOKUP(Table1[[#This Row],[ParentEd]],$R$19:$S$25,2,FALSE)</f>
        <v>College</v>
      </c>
      <c r="N140">
        <v>2</v>
      </c>
    </row>
    <row r="141" spans="1:14" x14ac:dyDescent="0.25">
      <c r="A141">
        <v>1862</v>
      </c>
      <c r="B141" t="str">
        <f>VLOOKUP(Table1[[#This Row],[Province]],$P$2:$Q$15,2,FALSE)</f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>
        <v>1100</v>
      </c>
      <c r="I141">
        <v>100</v>
      </c>
      <c r="J141">
        <f>(((Table1[[#This Row],[Tuition]]+Table1[[#This Row],[Books]])/12)*8)+(8*(Table1[[#This Row],[Living]]+Table1[[#This Row],[Other]]))</f>
        <v>13600</v>
      </c>
      <c r="K141" t="str">
        <f>VLOOKUP(Table1[[#This Row],[Gender]],$P$19:$Q$20,2,FALSE)</f>
        <v>Female</v>
      </c>
      <c r="L141">
        <v>1</v>
      </c>
      <c r="M141" t="str">
        <f>VLOOKUP(Table1[[#This Row],[ParentEd]],$R$19:$S$25,2,FALSE)</f>
        <v>College</v>
      </c>
      <c r="N141">
        <v>2</v>
      </c>
    </row>
    <row r="142" spans="1:14" x14ac:dyDescent="0.25">
      <c r="A142">
        <v>1899</v>
      </c>
      <c r="B142" t="str">
        <f>VLOOKUP(Table1[[#This Row],[Province]],$P$2:$Q$15,2,FALSE)</f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>
        <v>700</v>
      </c>
      <c r="I142">
        <v>75</v>
      </c>
      <c r="J142">
        <f>(((Table1[[#This Row],[Tuition]]+Table1[[#This Row],[Books]])/12)*8)+(8*(Table1[[#This Row],[Living]]+Table1[[#This Row],[Other]]))</f>
        <v>10533.333333333332</v>
      </c>
      <c r="K142" t="str">
        <f>VLOOKUP(Table1[[#This Row],[Gender]],$P$19:$Q$20,2,FALSE)</f>
        <v>Female</v>
      </c>
      <c r="L142">
        <v>1</v>
      </c>
      <c r="M142" t="str">
        <f>VLOOKUP(Table1[[#This Row],[ParentEd]],$R$19:$S$25,2,FALSE)</f>
        <v>College</v>
      </c>
      <c r="N142">
        <v>2</v>
      </c>
    </row>
    <row r="143" spans="1:14" x14ac:dyDescent="0.25">
      <c r="A143">
        <v>1902</v>
      </c>
      <c r="B143" t="str">
        <f>VLOOKUP(Table1[[#This Row],[Province]],$P$2:$Q$15,2,FALSE)</f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>
        <v>40</v>
      </c>
      <c r="I143">
        <v>20</v>
      </c>
      <c r="J143">
        <f>(((Table1[[#This Row],[Tuition]]+Table1[[#This Row],[Books]])/12)*8)+(8*(Table1[[#This Row],[Living]]+Table1[[#This Row],[Other]]))</f>
        <v>4880</v>
      </c>
      <c r="K143" t="str">
        <f>VLOOKUP(Table1[[#This Row],[Gender]],$P$19:$Q$20,2,FALSE)</f>
        <v>Female</v>
      </c>
      <c r="L143">
        <v>1</v>
      </c>
      <c r="M143" t="str">
        <f>VLOOKUP(Table1[[#This Row],[ParentEd]],$R$19:$S$25,2,FALSE)</f>
        <v>College</v>
      </c>
      <c r="N143">
        <v>2</v>
      </c>
    </row>
    <row r="144" spans="1:14" x14ac:dyDescent="0.25">
      <c r="A144">
        <v>1939</v>
      </c>
      <c r="B144" t="str">
        <f>VLOOKUP(Table1[[#This Row],[Province]],$P$2:$Q$15,2,FALSE)</f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>
        <v>100</v>
      </c>
      <c r="I144">
        <v>100</v>
      </c>
      <c r="J144">
        <f>(((Table1[[#This Row],[Tuition]]+Table1[[#This Row],[Books]])/12)*8)+(8*(Table1[[#This Row],[Living]]+Table1[[#This Row],[Other]]))</f>
        <v>10266.666666666666</v>
      </c>
      <c r="K144" t="str">
        <f>VLOOKUP(Table1[[#This Row],[Gender]],$P$19:$Q$20,2,FALSE)</f>
        <v>Female</v>
      </c>
      <c r="L144">
        <v>1</v>
      </c>
      <c r="M144" t="str">
        <f>VLOOKUP(Table1[[#This Row],[ParentEd]],$R$19:$S$25,2,FALSE)</f>
        <v>Advanced</v>
      </c>
      <c r="N144">
        <v>5</v>
      </c>
    </row>
    <row r="145" spans="1:14" x14ac:dyDescent="0.25">
      <c r="A145">
        <v>1951</v>
      </c>
      <c r="B145" t="str">
        <f>VLOOKUP(Table1[[#This Row],[Province]],$P$2:$Q$15,2,FALSE)</f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>
        <v>750</v>
      </c>
      <c r="I145">
        <v>100</v>
      </c>
      <c r="J145">
        <f>(((Table1[[#This Row],[Tuition]]+Table1[[#This Row],[Books]])/12)*8)+(8*(Table1[[#This Row],[Living]]+Table1[[#This Row],[Other]]))</f>
        <v>15200</v>
      </c>
      <c r="K145" t="str">
        <f>VLOOKUP(Table1[[#This Row],[Gender]],$P$19:$Q$20,2,FALSE)</f>
        <v>Male</v>
      </c>
      <c r="L145">
        <v>0</v>
      </c>
      <c r="M145" t="str">
        <f>VLOOKUP(Table1[[#This Row],[ParentEd]],$R$19:$S$25,2,FALSE)</f>
        <v>High School</v>
      </c>
      <c r="N145">
        <v>1</v>
      </c>
    </row>
    <row r="146" spans="1:14" x14ac:dyDescent="0.25">
      <c r="A146">
        <v>1963</v>
      </c>
      <c r="B146" t="str">
        <f>VLOOKUP(Table1[[#This Row],[Province]],$P$2:$Q$15,2,FALSE)</f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>
        <v>700</v>
      </c>
      <c r="I146">
        <v>150</v>
      </c>
      <c r="J146">
        <f>(((Table1[[#This Row],[Tuition]]+Table1[[#This Row],[Books]])/12)*8)+(8*(Table1[[#This Row],[Living]]+Table1[[#This Row],[Other]]))</f>
        <v>12133.333333333332</v>
      </c>
      <c r="K146" t="str">
        <f>VLOOKUP(Table1[[#This Row],[Gender]],$P$19:$Q$20,2,FALSE)</f>
        <v>Female</v>
      </c>
      <c r="L146">
        <v>1</v>
      </c>
      <c r="M146" t="str">
        <f>VLOOKUP(Table1[[#This Row],[ParentEd]],$R$19:$S$25,2,FALSE)</f>
        <v>High School</v>
      </c>
      <c r="N146">
        <v>1</v>
      </c>
    </row>
    <row r="147" spans="1:14" x14ac:dyDescent="0.25">
      <c r="A147">
        <v>1978</v>
      </c>
      <c r="B147" t="str">
        <f>VLOOKUP(Table1[[#This Row],[Province]],$P$2:$Q$15,2,FALSE)</f>
        <v>International</v>
      </c>
      <c r="C147">
        <v>14</v>
      </c>
      <c r="D147">
        <v>3</v>
      </c>
      <c r="E147">
        <v>2</v>
      </c>
      <c r="J147">
        <f>(((Table1[[#This Row],[Tuition]]+Table1[[#This Row],[Books]])/12)*8)+(8*(Table1[[#This Row],[Living]]+Table1[[#This Row],[Other]]))</f>
        <v>0</v>
      </c>
      <c r="K147" t="str">
        <f>VLOOKUP(Table1[[#This Row],[Gender]],$P$19:$Q$20,2,FALSE)</f>
        <v>Male</v>
      </c>
      <c r="M147" t="e">
        <f>VLOOKUP(Table1[[#This Row],[ParentEd]],$R$19:$S$25,2,FALSE)</f>
        <v>#N/A</v>
      </c>
    </row>
    <row r="148" spans="1:14" x14ac:dyDescent="0.25">
      <c r="A148">
        <v>2000</v>
      </c>
      <c r="B148" t="str">
        <f>VLOOKUP(Table1[[#This Row],[Province]],$P$2:$Q$15,2,FALSE)</f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>
        <v>100</v>
      </c>
      <c r="I148">
        <v>500</v>
      </c>
      <c r="J148">
        <f>(((Table1[[#This Row],[Tuition]]+Table1[[#This Row],[Books]])/12)*8)+(8*(Table1[[#This Row],[Living]]+Table1[[#This Row],[Other]]))</f>
        <v>10800</v>
      </c>
      <c r="K148" t="str">
        <f>VLOOKUP(Table1[[#This Row],[Gender]],$P$19:$Q$20,2,FALSE)</f>
        <v>Male</v>
      </c>
      <c r="L148">
        <v>0</v>
      </c>
      <c r="M148" t="str">
        <f>VLOOKUP(Table1[[#This Row],[ParentEd]],$R$19:$S$25,2,FALSE)</f>
        <v>Bachelors</v>
      </c>
      <c r="N148">
        <v>3</v>
      </c>
    </row>
    <row r="149" spans="1:14" x14ac:dyDescent="0.25">
      <c r="A149">
        <v>2004</v>
      </c>
      <c r="B149" t="str">
        <f>VLOOKUP(Table1[[#This Row],[Province]],$P$2:$Q$15,2,FALSE)</f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>
        <v>1000</v>
      </c>
      <c r="I149">
        <v>200</v>
      </c>
      <c r="J149">
        <f>(((Table1[[#This Row],[Tuition]]+Table1[[#This Row],[Books]])/12)*8)+(8*(Table1[[#This Row],[Living]]+Table1[[#This Row],[Other]]))</f>
        <v>14933.333333333332</v>
      </c>
      <c r="K149" t="str">
        <f>VLOOKUP(Table1[[#This Row],[Gender]],$P$19:$Q$20,2,FALSE)</f>
        <v>Female</v>
      </c>
      <c r="L149">
        <v>1</v>
      </c>
      <c r="M149" t="str">
        <f>VLOOKUP(Table1[[#This Row],[ParentEd]],$R$19:$S$25,2,FALSE)</f>
        <v>Bachelors</v>
      </c>
      <c r="N149">
        <v>3</v>
      </c>
    </row>
    <row r="150" spans="1:14" x14ac:dyDescent="0.25">
      <c r="A150">
        <v>2062</v>
      </c>
      <c r="B150" t="str">
        <f>VLOOKUP(Table1[[#This Row],[Province]],$P$2:$Q$15,2,FALSE)</f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>
        <v>90</v>
      </c>
      <c r="I150">
        <v>180</v>
      </c>
      <c r="J150">
        <f>(((Table1[[#This Row],[Tuition]]+Table1[[#This Row],[Books]])/12)*8)+(8*(Table1[[#This Row],[Living]]+Table1[[#This Row],[Other]]))</f>
        <v>9160</v>
      </c>
      <c r="K150" t="str">
        <f>VLOOKUP(Table1[[#This Row],[Gender]],$P$19:$Q$20,2,FALSE)</f>
        <v>Female</v>
      </c>
      <c r="L150">
        <v>1</v>
      </c>
      <c r="M150" t="str">
        <f>VLOOKUP(Table1[[#This Row],[ParentEd]],$R$19:$S$25,2,FALSE)</f>
        <v>High School</v>
      </c>
      <c r="N150">
        <v>1</v>
      </c>
    </row>
    <row r="151" spans="1:14" x14ac:dyDescent="0.25">
      <c r="A151">
        <v>2075</v>
      </c>
      <c r="B151" t="str">
        <f>VLOOKUP(Table1[[#This Row],[Province]],$P$2:$Q$15,2,FALSE)</f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>
        <v>700</v>
      </c>
      <c r="I151">
        <v>120</v>
      </c>
      <c r="J151">
        <f>(((Table1[[#This Row],[Tuition]]+Table1[[#This Row],[Books]])/12)*8)+(8*(Table1[[#This Row],[Living]]+Table1[[#This Row],[Other]]))</f>
        <v>10626.666666666666</v>
      </c>
      <c r="K151" t="str">
        <f>VLOOKUP(Table1[[#This Row],[Gender]],$P$19:$Q$20,2,FALSE)</f>
        <v>Female</v>
      </c>
      <c r="L151">
        <v>1</v>
      </c>
      <c r="M151" t="str">
        <f>VLOOKUP(Table1[[#This Row],[ParentEd]],$R$19:$S$25,2,FALSE)</f>
        <v>Advanced</v>
      </c>
      <c r="N151">
        <v>5</v>
      </c>
    </row>
    <row r="152" spans="1:14" x14ac:dyDescent="0.25">
      <c r="A152">
        <v>2106</v>
      </c>
      <c r="B152" t="str">
        <f>VLOOKUP(Table1[[#This Row],[Province]],$P$2:$Q$15,2,FALSE)</f>
        <v>Nova Scotia</v>
      </c>
      <c r="C152">
        <v>7</v>
      </c>
      <c r="J152">
        <f>(((Table1[[#This Row],[Tuition]]+Table1[[#This Row],[Books]])/12)*8)+(8*(Table1[[#This Row],[Living]]+Table1[[#This Row],[Other]]))</f>
        <v>0</v>
      </c>
      <c r="K152" t="str">
        <f>VLOOKUP(Table1[[#This Row],[Gender]],$P$19:$Q$20,2,FALSE)</f>
        <v>Male</v>
      </c>
      <c r="M152" t="e">
        <f>VLOOKUP(Table1[[#This Row],[ParentEd]],$R$19:$S$25,2,FALSE)</f>
        <v>#N/A</v>
      </c>
    </row>
    <row r="153" spans="1:14" x14ac:dyDescent="0.25">
      <c r="A153">
        <v>2118</v>
      </c>
      <c r="B153" t="str">
        <f>VLOOKUP(Table1[[#This Row],[Province]],$P$2:$Q$15,2,FALSE)</f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>
        <v>1000</v>
      </c>
      <c r="I153">
        <v>100</v>
      </c>
      <c r="J153">
        <f>(((Table1[[#This Row],[Tuition]]+Table1[[#This Row],[Books]])/12)*8)+(8*(Table1[[#This Row],[Living]]+Table1[[#This Row],[Other]]))</f>
        <v>13466.666666666668</v>
      </c>
      <c r="K153" t="str">
        <f>VLOOKUP(Table1[[#This Row],[Gender]],$P$19:$Q$20,2,FALSE)</f>
        <v>Female</v>
      </c>
      <c r="L153">
        <v>1</v>
      </c>
      <c r="M153" t="str">
        <f>VLOOKUP(Table1[[#This Row],[ParentEd]],$R$19:$S$25,2,FALSE)</f>
        <v>Advanced</v>
      </c>
      <c r="N153">
        <v>5</v>
      </c>
    </row>
    <row r="154" spans="1:14" x14ac:dyDescent="0.25">
      <c r="A154">
        <v>2132</v>
      </c>
      <c r="B154" t="str">
        <f>VLOOKUP(Table1[[#This Row],[Province]],$P$2:$Q$15,2,FALSE)</f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>
        <v>0</v>
      </c>
      <c r="I154">
        <v>0</v>
      </c>
      <c r="J154">
        <f>(((Table1[[#This Row],[Tuition]]+Table1[[#This Row],[Books]])/12)*8)+(8*(Table1[[#This Row],[Living]]+Table1[[#This Row],[Other]]))</f>
        <v>5333.333333333333</v>
      </c>
      <c r="K154" t="str">
        <f>VLOOKUP(Table1[[#This Row],[Gender]],$P$19:$Q$20,2,FALSE)</f>
        <v>Female</v>
      </c>
      <c r="L154">
        <v>1</v>
      </c>
      <c r="M154" t="str">
        <f>VLOOKUP(Table1[[#This Row],[ParentEd]],$R$19:$S$25,2,FALSE)</f>
        <v>High School</v>
      </c>
      <c r="N154">
        <v>1</v>
      </c>
    </row>
    <row r="155" spans="1:14" x14ac:dyDescent="0.25">
      <c r="A155">
        <v>2133</v>
      </c>
      <c r="B155" t="str">
        <f>VLOOKUP(Table1[[#This Row],[Province]],$P$2:$Q$15,2,FALSE)</f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>
        <v>800</v>
      </c>
      <c r="I155">
        <v>150</v>
      </c>
      <c r="J155">
        <f>(((Table1[[#This Row],[Tuition]]+Table1[[#This Row],[Books]])/12)*8)+(8*(Table1[[#This Row],[Living]]+Table1[[#This Row],[Other]]))</f>
        <v>11933.333333333332</v>
      </c>
      <c r="K155" t="str">
        <f>VLOOKUP(Table1[[#This Row],[Gender]],$P$19:$Q$20,2,FALSE)</f>
        <v>Female</v>
      </c>
      <c r="L155">
        <v>1</v>
      </c>
      <c r="M155" t="str">
        <f>VLOOKUP(Table1[[#This Row],[ParentEd]],$R$19:$S$25,2,FALSE)</f>
        <v>Bachelors</v>
      </c>
      <c r="N155">
        <v>3</v>
      </c>
    </row>
    <row r="156" spans="1:14" x14ac:dyDescent="0.25">
      <c r="A156">
        <v>2164</v>
      </c>
      <c r="B156" t="str">
        <f>VLOOKUP(Table1[[#This Row],[Province]],$P$2:$Q$15,2,FALSE)</f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>
        <v>40</v>
      </c>
      <c r="I156">
        <v>0</v>
      </c>
      <c r="J156">
        <f>(((Table1[[#This Row],[Tuition]]+Table1[[#This Row],[Books]])/12)*8)+(8*(Table1[[#This Row],[Living]]+Table1[[#This Row],[Other]]))</f>
        <v>5820</v>
      </c>
      <c r="K156" t="str">
        <f>VLOOKUP(Table1[[#This Row],[Gender]],$P$19:$Q$20,2,FALSE)</f>
        <v>Male</v>
      </c>
      <c r="L156">
        <v>0</v>
      </c>
      <c r="M156" t="str">
        <f>VLOOKUP(Table1[[#This Row],[ParentEd]],$R$19:$S$25,2,FALSE)</f>
        <v>College</v>
      </c>
      <c r="N156">
        <v>2</v>
      </c>
    </row>
    <row r="157" spans="1:14" x14ac:dyDescent="0.25">
      <c r="A157">
        <v>2174</v>
      </c>
      <c r="B157" t="str">
        <f>VLOOKUP(Table1[[#This Row],[Province]],$P$2:$Q$15,2,FALSE)</f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>
        <v>4000</v>
      </c>
      <c r="I157">
        <v>3000</v>
      </c>
      <c r="J157">
        <f>(((Table1[[#This Row],[Tuition]]+Table1[[#This Row],[Books]])/12)*8)+(8*(Table1[[#This Row],[Living]]+Table1[[#This Row],[Other]]))</f>
        <v>66000</v>
      </c>
      <c r="K157" t="str">
        <f>VLOOKUP(Table1[[#This Row],[Gender]],$P$19:$Q$20,2,FALSE)</f>
        <v>Female</v>
      </c>
      <c r="L157">
        <v>1</v>
      </c>
      <c r="M157" t="str">
        <f>VLOOKUP(Table1[[#This Row],[ParentEd]],$R$19:$S$25,2,FALSE)</f>
        <v>Advanced</v>
      </c>
      <c r="N157">
        <v>5</v>
      </c>
    </row>
    <row r="158" spans="1:14" x14ac:dyDescent="0.25">
      <c r="A158">
        <v>2183</v>
      </c>
      <c r="B158" t="str">
        <f>VLOOKUP(Table1[[#This Row],[Province]],$P$2:$Q$15,2,FALSE)</f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>
        <v>1200</v>
      </c>
      <c r="I158">
        <v>200</v>
      </c>
      <c r="J158">
        <f>(((Table1[[#This Row],[Tuition]]+Table1[[#This Row],[Books]])/12)*8)+(8*(Table1[[#This Row],[Living]]+Table1[[#This Row],[Other]]))</f>
        <v>17000</v>
      </c>
      <c r="K158" t="str">
        <f>VLOOKUP(Table1[[#This Row],[Gender]],$P$19:$Q$20,2,FALSE)</f>
        <v>Male</v>
      </c>
      <c r="L158">
        <v>0</v>
      </c>
      <c r="M158" t="str">
        <f>VLOOKUP(Table1[[#This Row],[ParentEd]],$R$19:$S$25,2,FALSE)</f>
        <v>Advanced</v>
      </c>
      <c r="N158">
        <v>6</v>
      </c>
    </row>
    <row r="159" spans="1:14" x14ac:dyDescent="0.25">
      <c r="A159">
        <v>2184</v>
      </c>
      <c r="B159" t="str">
        <f>VLOOKUP(Table1[[#This Row],[Province]],$P$2:$Q$15,2,FALSE)</f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>
        <v>100</v>
      </c>
      <c r="I159">
        <v>250</v>
      </c>
      <c r="J159">
        <f>(((Table1[[#This Row],[Tuition]]+Table1[[#This Row],[Books]])/12)*8)+(8*(Table1[[#This Row],[Living]]+Table1[[#This Row],[Other]]))</f>
        <v>7266.666666666667</v>
      </c>
      <c r="K159" t="str">
        <f>VLOOKUP(Table1[[#This Row],[Gender]],$P$19:$Q$20,2,FALSE)</f>
        <v>Male</v>
      </c>
      <c r="L159">
        <v>0</v>
      </c>
      <c r="M159" t="str">
        <f>VLOOKUP(Table1[[#This Row],[ParentEd]],$R$19:$S$25,2,FALSE)</f>
        <v>College</v>
      </c>
      <c r="N159">
        <v>2</v>
      </c>
    </row>
    <row r="160" spans="1:14" x14ac:dyDescent="0.25">
      <c r="A160">
        <v>2202</v>
      </c>
      <c r="B160" t="str">
        <f>VLOOKUP(Table1[[#This Row],[Province]],$P$2:$Q$15,2,FALSE)</f>
        <v>Nova Scotia</v>
      </c>
      <c r="C160">
        <v>7</v>
      </c>
      <c r="D160">
        <v>2</v>
      </c>
      <c r="E160">
        <v>1</v>
      </c>
      <c r="J160">
        <f>(((Table1[[#This Row],[Tuition]]+Table1[[#This Row],[Books]])/12)*8)+(8*(Table1[[#This Row],[Living]]+Table1[[#This Row],[Other]]))</f>
        <v>0</v>
      </c>
      <c r="K160" t="str">
        <f>VLOOKUP(Table1[[#This Row],[Gender]],$P$19:$Q$20,2,FALSE)</f>
        <v>Male</v>
      </c>
      <c r="M160" t="e">
        <f>VLOOKUP(Table1[[#This Row],[ParentEd]],$R$19:$S$25,2,FALSE)</f>
        <v>#N/A</v>
      </c>
    </row>
    <row r="161" spans="1:14" x14ac:dyDescent="0.25">
      <c r="A161">
        <v>2206</v>
      </c>
      <c r="B161" t="str">
        <f>VLOOKUP(Table1[[#This Row],[Province]],$P$2:$Q$15,2,FALSE)</f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>
        <v>1200</v>
      </c>
      <c r="I161">
        <v>100</v>
      </c>
      <c r="J161">
        <f>(((Table1[[#This Row],[Tuition]]+Table1[[#This Row],[Books]])/12)*8)+(8*(Table1[[#This Row],[Living]]+Table1[[#This Row],[Other]]))</f>
        <v>19333.333333333336</v>
      </c>
      <c r="K161" t="str">
        <f>VLOOKUP(Table1[[#This Row],[Gender]],$P$19:$Q$20,2,FALSE)</f>
        <v>Female</v>
      </c>
      <c r="L161">
        <v>1</v>
      </c>
      <c r="M161" t="str">
        <f>VLOOKUP(Table1[[#This Row],[ParentEd]],$R$19:$S$25,2,FALSE)</f>
        <v>Advanced</v>
      </c>
      <c r="N161">
        <v>5</v>
      </c>
    </row>
    <row r="162" spans="1:14" x14ac:dyDescent="0.25">
      <c r="A162">
        <v>2214</v>
      </c>
      <c r="B162" t="str">
        <f>VLOOKUP(Table1[[#This Row],[Province]],$P$2:$Q$15,2,FALSE)</f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>
        <v>900</v>
      </c>
      <c r="I162">
        <v>200</v>
      </c>
      <c r="J162">
        <f>(((Table1[[#This Row],[Tuition]]+Table1[[#This Row],[Books]])/12)*8)+(8*(Table1[[#This Row],[Living]]+Table1[[#This Row],[Other]]))</f>
        <v>14466.666666666668</v>
      </c>
      <c r="K162" t="str">
        <f>VLOOKUP(Table1[[#This Row],[Gender]],$P$19:$Q$20,2,FALSE)</f>
        <v>Male</v>
      </c>
      <c r="L162">
        <v>0</v>
      </c>
      <c r="M162" t="str">
        <f>VLOOKUP(Table1[[#This Row],[ParentEd]],$R$19:$S$25,2,FALSE)</f>
        <v>Advanced</v>
      </c>
      <c r="N162">
        <v>4</v>
      </c>
    </row>
    <row r="163" spans="1:14" x14ac:dyDescent="0.25">
      <c r="A163">
        <v>2215</v>
      </c>
      <c r="B163" t="str">
        <f>VLOOKUP(Table1[[#This Row],[Province]],$P$2:$Q$15,2,FALSE)</f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>
        <v>600</v>
      </c>
      <c r="I163">
        <v>200</v>
      </c>
      <c r="J163">
        <f>(((Table1[[#This Row],[Tuition]]+Table1[[#This Row],[Books]])/12)*8)+(8*(Table1[[#This Row],[Living]]+Table1[[#This Row],[Other]]))</f>
        <v>8266.6666666666661</v>
      </c>
      <c r="K163" t="str">
        <f>VLOOKUP(Table1[[#This Row],[Gender]],$P$19:$Q$20,2,FALSE)</f>
        <v>Female</v>
      </c>
      <c r="L163">
        <v>1</v>
      </c>
      <c r="M163" t="str">
        <f>VLOOKUP(Table1[[#This Row],[ParentEd]],$R$19:$S$25,2,FALSE)</f>
        <v>Bachelors</v>
      </c>
      <c r="N163">
        <v>3</v>
      </c>
    </row>
    <row r="164" spans="1:14" x14ac:dyDescent="0.25">
      <c r="A164">
        <v>2216</v>
      </c>
      <c r="B164" t="str">
        <f>VLOOKUP(Table1[[#This Row],[Province]],$P$2:$Q$15,2,FALSE)</f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>
        <v>850</v>
      </c>
      <c r="I164">
        <v>300</v>
      </c>
      <c r="J164">
        <f>(((Table1[[#This Row],[Tuition]]+Table1[[#This Row],[Books]])/12)*8)+(8*(Table1[[#This Row],[Living]]+Table1[[#This Row],[Other]]))</f>
        <v>13466.666666666668</v>
      </c>
      <c r="K164" t="str">
        <f>VLOOKUP(Table1[[#This Row],[Gender]],$P$19:$Q$20,2,FALSE)</f>
        <v>Female</v>
      </c>
      <c r="L164">
        <v>1</v>
      </c>
      <c r="M164" t="str">
        <f>VLOOKUP(Table1[[#This Row],[ParentEd]],$R$19:$S$25,2,FALSE)</f>
        <v>College</v>
      </c>
      <c r="N164">
        <v>2</v>
      </c>
    </row>
    <row r="165" spans="1:14" x14ac:dyDescent="0.25">
      <c r="A165">
        <v>2221</v>
      </c>
      <c r="B165" t="str">
        <f>VLOOKUP(Table1[[#This Row],[Province]],$P$2:$Q$15,2,FALSE)</f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>
        <v>650</v>
      </c>
      <c r="I165">
        <v>50</v>
      </c>
      <c r="J165">
        <f>(((Table1[[#This Row],[Tuition]]+Table1[[#This Row],[Books]])/12)*8)+(8*(Table1[[#This Row],[Living]]+Table1[[#This Row],[Other]]))</f>
        <v>14866.666666666666</v>
      </c>
      <c r="K165" t="str">
        <f>VLOOKUP(Table1[[#This Row],[Gender]],$P$19:$Q$20,2,FALSE)</f>
        <v>Female</v>
      </c>
      <c r="L165">
        <v>1</v>
      </c>
      <c r="M165" t="str">
        <f>VLOOKUP(Table1[[#This Row],[ParentEd]],$R$19:$S$25,2,FALSE)</f>
        <v>College</v>
      </c>
      <c r="N165">
        <v>2</v>
      </c>
    </row>
    <row r="166" spans="1:14" x14ac:dyDescent="0.25">
      <c r="A166">
        <v>2225</v>
      </c>
      <c r="B166" t="str">
        <f>VLOOKUP(Table1[[#This Row],[Province]],$P$2:$Q$15,2,FALSE)</f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>
        <v>7500</v>
      </c>
      <c r="I166">
        <v>50</v>
      </c>
      <c r="J166">
        <f>(((Table1[[#This Row],[Tuition]]+Table1[[#This Row],[Books]])/12)*8)+(8*(Table1[[#This Row],[Living]]+Table1[[#This Row],[Other]]))</f>
        <v>64400</v>
      </c>
      <c r="K166" t="str">
        <f>VLOOKUP(Table1[[#This Row],[Gender]],$P$19:$Q$20,2,FALSE)</f>
        <v>Male</v>
      </c>
      <c r="L166">
        <v>0</v>
      </c>
      <c r="M166" t="str">
        <f>VLOOKUP(Table1[[#This Row],[ParentEd]],$R$19:$S$25,2,FALSE)</f>
        <v>Advanced</v>
      </c>
      <c r="N166">
        <v>4</v>
      </c>
    </row>
    <row r="167" spans="1:14" x14ac:dyDescent="0.25">
      <c r="A167">
        <v>2230</v>
      </c>
      <c r="B167" t="str">
        <f>VLOOKUP(Table1[[#This Row],[Province]],$P$2:$Q$15,2,FALSE)</f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>
        <v>0</v>
      </c>
      <c r="I167">
        <v>0</v>
      </c>
      <c r="J167">
        <f>(((Table1[[#This Row],[Tuition]]+Table1[[#This Row],[Books]])/12)*8)+(8*(Table1[[#This Row],[Living]]+Table1[[#This Row],[Other]]))</f>
        <v>4400</v>
      </c>
      <c r="K167" t="str">
        <f>VLOOKUP(Table1[[#This Row],[Gender]],$P$19:$Q$20,2,FALSE)</f>
        <v>Female</v>
      </c>
      <c r="L167">
        <v>1</v>
      </c>
      <c r="M167" t="str">
        <f>VLOOKUP(Table1[[#This Row],[ParentEd]],$R$19:$S$25,2,FALSE)</f>
        <v>Advanced</v>
      </c>
      <c r="N167">
        <v>4</v>
      </c>
    </row>
    <row r="168" spans="1:14" x14ac:dyDescent="0.25">
      <c r="A168">
        <v>2262</v>
      </c>
      <c r="B168" t="str">
        <f>VLOOKUP(Table1[[#This Row],[Province]],$P$2:$Q$15,2,FALSE)</f>
        <v>Nova Scotia</v>
      </c>
      <c r="C168">
        <v>7</v>
      </c>
      <c r="D168">
        <v>2</v>
      </c>
      <c r="E168">
        <v>1</v>
      </c>
      <c r="J168">
        <f>(((Table1[[#This Row],[Tuition]]+Table1[[#This Row],[Books]])/12)*8)+(8*(Table1[[#This Row],[Living]]+Table1[[#This Row],[Other]]))</f>
        <v>0</v>
      </c>
      <c r="K168" t="str">
        <f>VLOOKUP(Table1[[#This Row],[Gender]],$P$19:$Q$20,2,FALSE)</f>
        <v>Male</v>
      </c>
      <c r="M168" t="e">
        <f>VLOOKUP(Table1[[#This Row],[ParentEd]],$R$19:$S$25,2,FALSE)</f>
        <v>#N/A</v>
      </c>
    </row>
    <row r="169" spans="1:14" x14ac:dyDescent="0.25">
      <c r="A169">
        <v>2278</v>
      </c>
      <c r="B169" t="str">
        <f>VLOOKUP(Table1[[#This Row],[Province]],$P$2:$Q$15,2,FALSE)</f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>
        <v>750</v>
      </c>
      <c r="I169">
        <v>50</v>
      </c>
      <c r="J169">
        <f>(((Table1[[#This Row],[Tuition]]+Table1[[#This Row],[Books]])/12)*8)+(8*(Table1[[#This Row],[Living]]+Table1[[#This Row],[Other]]))</f>
        <v>10400</v>
      </c>
      <c r="K169" t="str">
        <f>VLOOKUP(Table1[[#This Row],[Gender]],$P$19:$Q$20,2,FALSE)</f>
        <v>Male</v>
      </c>
      <c r="L169">
        <v>0</v>
      </c>
      <c r="M169" t="str">
        <f>VLOOKUP(Table1[[#This Row],[ParentEd]],$R$19:$S$25,2,FALSE)</f>
        <v>College</v>
      </c>
      <c r="N169">
        <v>2</v>
      </c>
    </row>
    <row r="170" spans="1:14" x14ac:dyDescent="0.25">
      <c r="A170">
        <v>2280</v>
      </c>
      <c r="B170" t="str">
        <f>VLOOKUP(Table1[[#This Row],[Province]],$P$2:$Q$15,2,FALSE)</f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>
        <v>600</v>
      </c>
      <c r="I170">
        <v>70</v>
      </c>
      <c r="J170">
        <f>(((Table1[[#This Row],[Tuition]]+Table1[[#This Row],[Books]])/12)*8)+(8*(Table1[[#This Row],[Living]]+Table1[[#This Row],[Other]]))</f>
        <v>15826.666666666666</v>
      </c>
      <c r="K170" t="str">
        <f>VLOOKUP(Table1[[#This Row],[Gender]],$P$19:$Q$20,2,FALSE)</f>
        <v>Female</v>
      </c>
      <c r="L170">
        <v>1</v>
      </c>
      <c r="M170" t="str">
        <f>VLOOKUP(Table1[[#This Row],[ParentEd]],$R$19:$S$25,2,FALSE)</f>
        <v>High School</v>
      </c>
      <c r="N170">
        <v>1</v>
      </c>
    </row>
    <row r="171" spans="1:14" x14ac:dyDescent="0.25">
      <c r="A171">
        <v>2283</v>
      </c>
      <c r="B171" t="str">
        <f>VLOOKUP(Table1[[#This Row],[Province]],$P$2:$Q$15,2,FALSE)</f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>
        <v>800</v>
      </c>
      <c r="I171">
        <v>300</v>
      </c>
      <c r="J171">
        <f>(((Table1[[#This Row],[Tuition]]+Table1[[#This Row],[Books]])/12)*8)+(8*(Table1[[#This Row],[Living]]+Table1[[#This Row],[Other]]))</f>
        <v>11866.666666666666</v>
      </c>
      <c r="K171" t="str">
        <f>VLOOKUP(Table1[[#This Row],[Gender]],$P$19:$Q$20,2,FALSE)</f>
        <v>Male</v>
      </c>
      <c r="L171">
        <v>0</v>
      </c>
      <c r="M171" t="str">
        <f>VLOOKUP(Table1[[#This Row],[ParentEd]],$R$19:$S$25,2,FALSE)</f>
        <v>High School</v>
      </c>
      <c r="N171">
        <v>1</v>
      </c>
    </row>
    <row r="172" spans="1:14" x14ac:dyDescent="0.25">
      <c r="A172">
        <v>2294</v>
      </c>
      <c r="B172" t="str">
        <f>VLOOKUP(Table1[[#This Row],[Province]],$P$2:$Q$15,2,FALSE)</f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>
        <v>600</v>
      </c>
      <c r="I172">
        <v>200</v>
      </c>
      <c r="J172">
        <f>(((Table1[[#This Row],[Tuition]]+Table1[[#This Row],[Books]])/12)*8)+(8*(Table1[[#This Row],[Living]]+Table1[[#This Row],[Other]]))</f>
        <v>10733.333333333332</v>
      </c>
      <c r="K172" t="str">
        <f>VLOOKUP(Table1[[#This Row],[Gender]],$P$19:$Q$20,2,FALSE)</f>
        <v>Female</v>
      </c>
      <c r="L172">
        <v>1</v>
      </c>
      <c r="M172" t="str">
        <f>VLOOKUP(Table1[[#This Row],[ParentEd]],$R$19:$S$25,2,FALSE)</f>
        <v>Bachelors</v>
      </c>
      <c r="N172">
        <v>3</v>
      </c>
    </row>
    <row r="173" spans="1:14" x14ac:dyDescent="0.25">
      <c r="A173">
        <v>2319</v>
      </c>
      <c r="B173" t="str">
        <f>VLOOKUP(Table1[[#This Row],[Province]],$P$2:$Q$15,2,FALSE)</f>
        <v>Canada</v>
      </c>
      <c r="C173">
        <v>1</v>
      </c>
      <c r="J173">
        <f>(((Table1[[#This Row],[Tuition]]+Table1[[#This Row],[Books]])/12)*8)+(8*(Table1[[#This Row],[Living]]+Table1[[#This Row],[Other]]))</f>
        <v>0</v>
      </c>
      <c r="K173" t="str">
        <f>VLOOKUP(Table1[[#This Row],[Gender]],$P$19:$Q$20,2,FALSE)</f>
        <v>Male</v>
      </c>
      <c r="M173" t="e">
        <f>VLOOKUP(Table1[[#This Row],[ParentEd]],$R$19:$S$25,2,FALSE)</f>
        <v>#N/A</v>
      </c>
    </row>
    <row r="174" spans="1:14" x14ac:dyDescent="0.25">
      <c r="A174">
        <v>2320</v>
      </c>
      <c r="B174" t="str">
        <f>VLOOKUP(Table1[[#This Row],[Province]],$P$2:$Q$15,2,FALSE)</f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>
        <v>900</v>
      </c>
      <c r="I174">
        <v>300</v>
      </c>
      <c r="J174">
        <f>(((Table1[[#This Row],[Tuition]]+Table1[[#This Row],[Books]])/12)*8)+(8*(Table1[[#This Row],[Living]]+Table1[[#This Row],[Other]]))</f>
        <v>14933.333333333332</v>
      </c>
      <c r="K174" t="str">
        <f>VLOOKUP(Table1[[#This Row],[Gender]],$P$19:$Q$20,2,FALSE)</f>
        <v>Female</v>
      </c>
      <c r="L174">
        <v>1</v>
      </c>
      <c r="M174" t="str">
        <f>VLOOKUP(Table1[[#This Row],[ParentEd]],$R$19:$S$25,2,FALSE)</f>
        <v>High School</v>
      </c>
      <c r="N174">
        <v>1</v>
      </c>
    </row>
    <row r="175" spans="1:14" x14ac:dyDescent="0.25">
      <c r="A175">
        <v>2352</v>
      </c>
      <c r="B175" t="str">
        <f>VLOOKUP(Table1[[#This Row],[Province]],$P$2:$Q$15,2,FALSE)</f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>
        <v>100</v>
      </c>
      <c r="I175">
        <v>200</v>
      </c>
      <c r="J175">
        <f>(((Table1[[#This Row],[Tuition]]+Table1[[#This Row],[Books]])/12)*8)+(8*(Table1[[#This Row],[Living]]+Table1[[#This Row],[Other]]))</f>
        <v>3600</v>
      </c>
      <c r="K175" t="str">
        <f>VLOOKUP(Table1[[#This Row],[Gender]],$P$19:$Q$20,2,FALSE)</f>
        <v>Female</v>
      </c>
      <c r="L175">
        <v>1</v>
      </c>
      <c r="M175" t="str">
        <f>VLOOKUP(Table1[[#This Row],[ParentEd]],$R$19:$S$25,2,FALSE)</f>
        <v>Bachelors</v>
      </c>
      <c r="N175">
        <v>3</v>
      </c>
    </row>
    <row r="176" spans="1:14" x14ac:dyDescent="0.25">
      <c r="A176">
        <v>2365</v>
      </c>
      <c r="B176" t="str">
        <f>VLOOKUP(Table1[[#This Row],[Province]],$P$2:$Q$15,2,FALSE)</f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>
        <v>0</v>
      </c>
      <c r="I176">
        <v>100</v>
      </c>
      <c r="J176">
        <f>(((Table1[[#This Row],[Tuition]]+Table1[[#This Row],[Books]])/12)*8)+(8*(Table1[[#This Row],[Living]]+Table1[[#This Row],[Other]]))</f>
        <v>5466.666666666667</v>
      </c>
      <c r="K176" t="str">
        <f>VLOOKUP(Table1[[#This Row],[Gender]],$P$19:$Q$20,2,FALSE)</f>
        <v>Female</v>
      </c>
      <c r="L176">
        <v>1</v>
      </c>
      <c r="M176" t="str">
        <f>VLOOKUP(Table1[[#This Row],[ParentEd]],$R$19:$S$25,2,FALSE)</f>
        <v>Bachelors</v>
      </c>
      <c r="N176">
        <v>3</v>
      </c>
    </row>
    <row r="177" spans="1:14" x14ac:dyDescent="0.25">
      <c r="A177">
        <v>2374</v>
      </c>
      <c r="B177" t="str">
        <f>VLOOKUP(Table1[[#This Row],[Province]],$P$2:$Q$15,2,FALSE)</f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>
        <v>600</v>
      </c>
      <c r="I177">
        <v>50</v>
      </c>
      <c r="J177">
        <f>(((Table1[[#This Row],[Tuition]]+Table1[[#This Row],[Books]])/12)*8)+(8*(Table1[[#This Row],[Living]]+Table1[[#This Row],[Other]]))</f>
        <v>9466.6666666666679</v>
      </c>
      <c r="K177" t="str">
        <f>VLOOKUP(Table1[[#This Row],[Gender]],$P$19:$Q$20,2,FALSE)</f>
        <v>Female</v>
      </c>
      <c r="L177">
        <v>1</v>
      </c>
      <c r="M177" t="str">
        <f>VLOOKUP(Table1[[#This Row],[ParentEd]],$R$19:$S$25,2,FALSE)</f>
        <v>Advanced</v>
      </c>
      <c r="N177">
        <v>5</v>
      </c>
    </row>
    <row r="178" spans="1:14" x14ac:dyDescent="0.25">
      <c r="A178">
        <v>2387</v>
      </c>
      <c r="B178" t="str">
        <f>VLOOKUP(Table1[[#This Row],[Province]],$P$2:$Q$15,2,FALSE)</f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>
        <v>140</v>
      </c>
      <c r="I178">
        <v>400</v>
      </c>
      <c r="J178">
        <f>(((Table1[[#This Row],[Tuition]]+Table1[[#This Row],[Books]])/12)*8)+(8*(Table1[[#This Row],[Living]]+Table1[[#This Row],[Other]]))</f>
        <v>8586.6666666666679</v>
      </c>
      <c r="K178" t="str">
        <f>VLOOKUP(Table1[[#This Row],[Gender]],$P$19:$Q$20,2,FALSE)</f>
        <v>Female</v>
      </c>
      <c r="L178">
        <v>1</v>
      </c>
      <c r="M178" t="str">
        <f>VLOOKUP(Table1[[#This Row],[ParentEd]],$R$19:$S$25,2,FALSE)</f>
        <v>Advanced</v>
      </c>
      <c r="N178">
        <v>6</v>
      </c>
    </row>
    <row r="179" spans="1:14" x14ac:dyDescent="0.25">
      <c r="A179">
        <v>2392</v>
      </c>
      <c r="B179" t="str">
        <f>VLOOKUP(Table1[[#This Row],[Province]],$P$2:$Q$15,2,FALSE)</f>
        <v>Nova Scotia</v>
      </c>
      <c r="C179">
        <v>7</v>
      </c>
      <c r="J179">
        <f>(((Table1[[#This Row],[Tuition]]+Table1[[#This Row],[Books]])/12)*8)+(8*(Table1[[#This Row],[Living]]+Table1[[#This Row],[Other]]))</f>
        <v>0</v>
      </c>
      <c r="K179" t="str">
        <f>VLOOKUP(Table1[[#This Row],[Gender]],$P$19:$Q$20,2,FALSE)</f>
        <v>Male</v>
      </c>
      <c r="M179" t="e">
        <f>VLOOKUP(Table1[[#This Row],[ParentEd]],$R$19:$S$25,2,FALSE)</f>
        <v>#N/A</v>
      </c>
    </row>
    <row r="180" spans="1:14" x14ac:dyDescent="0.25">
      <c r="A180">
        <v>2412</v>
      </c>
      <c r="B180" t="str">
        <f>VLOOKUP(Table1[[#This Row],[Province]],$P$2:$Q$15,2,FALSE)</f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>
        <v>200</v>
      </c>
      <c r="I180">
        <v>300</v>
      </c>
      <c r="J180">
        <f>(((Table1[[#This Row],[Tuition]]+Table1[[#This Row],[Books]])/12)*8)+(8*(Table1[[#This Row],[Living]]+Table1[[#This Row],[Other]]))</f>
        <v>4733.333333333333</v>
      </c>
      <c r="K180" t="str">
        <f>VLOOKUP(Table1[[#This Row],[Gender]],$P$19:$Q$20,2,FALSE)</f>
        <v>Male</v>
      </c>
      <c r="L180">
        <v>0</v>
      </c>
      <c r="M180" t="str">
        <f>VLOOKUP(Table1[[#This Row],[ParentEd]],$R$19:$S$25,2,FALSE)</f>
        <v>High School</v>
      </c>
      <c r="N180">
        <v>1</v>
      </c>
    </row>
    <row r="181" spans="1:14" x14ac:dyDescent="0.25">
      <c r="A181">
        <v>2422</v>
      </c>
      <c r="B181" t="str">
        <f>VLOOKUP(Table1[[#This Row],[Province]],$P$2:$Q$15,2,FALSE)</f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>
        <v>0</v>
      </c>
      <c r="I181">
        <v>50</v>
      </c>
      <c r="J181">
        <f>(((Table1[[#This Row],[Tuition]]+Table1[[#This Row],[Books]])/12)*8)+(8*(Table1[[#This Row],[Living]]+Table1[[#This Row],[Other]]))</f>
        <v>5266.666666666667</v>
      </c>
      <c r="K181" t="str">
        <f>VLOOKUP(Table1[[#This Row],[Gender]],$P$19:$Q$20,2,FALSE)</f>
        <v>Female</v>
      </c>
      <c r="L181">
        <v>1</v>
      </c>
      <c r="M181" t="str">
        <f>VLOOKUP(Table1[[#This Row],[ParentEd]],$R$19:$S$25,2,FALSE)</f>
        <v>College</v>
      </c>
      <c r="N181">
        <v>2</v>
      </c>
    </row>
    <row r="182" spans="1:14" x14ac:dyDescent="0.25">
      <c r="A182">
        <v>2435</v>
      </c>
      <c r="B182" t="str">
        <f>VLOOKUP(Table1[[#This Row],[Province]],$P$2:$Q$15,2,FALSE)</f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>
        <v>950</v>
      </c>
      <c r="I182">
        <v>1000</v>
      </c>
      <c r="J182">
        <f>(((Table1[[#This Row],[Tuition]]+Table1[[#This Row],[Books]])/12)*8)+(8*(Table1[[#This Row],[Living]]+Table1[[#This Row],[Other]]))</f>
        <v>16600</v>
      </c>
      <c r="K182" t="str">
        <f>VLOOKUP(Table1[[#This Row],[Gender]],$P$19:$Q$20,2,FALSE)</f>
        <v>Female</v>
      </c>
      <c r="L182">
        <v>1</v>
      </c>
      <c r="M182" t="str">
        <f>VLOOKUP(Table1[[#This Row],[ParentEd]],$R$19:$S$25,2,FALSE)</f>
        <v>Advanced</v>
      </c>
      <c r="N182">
        <v>5</v>
      </c>
    </row>
    <row r="183" spans="1:14" x14ac:dyDescent="0.25">
      <c r="A183">
        <v>2442</v>
      </c>
      <c r="B183" t="str">
        <f>VLOOKUP(Table1[[#This Row],[Province]],$P$2:$Q$15,2,FALSE)</f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>
        <v>100</v>
      </c>
      <c r="I183">
        <v>50</v>
      </c>
      <c r="J183">
        <f>(((Table1[[#This Row],[Tuition]]+Table1[[#This Row],[Books]])/12)*8)+(8*(Table1[[#This Row],[Living]]+Table1[[#This Row],[Other]]))</f>
        <v>5533.333333333333</v>
      </c>
      <c r="K183" t="str">
        <f>VLOOKUP(Table1[[#This Row],[Gender]],$P$19:$Q$20,2,FALSE)</f>
        <v>Female</v>
      </c>
      <c r="L183">
        <v>1</v>
      </c>
      <c r="M183" t="str">
        <f>VLOOKUP(Table1[[#This Row],[ParentEd]],$R$19:$S$25,2,FALSE)</f>
        <v>College</v>
      </c>
      <c r="N183">
        <v>2</v>
      </c>
    </row>
    <row r="184" spans="1:14" x14ac:dyDescent="0.25">
      <c r="A184">
        <v>2445</v>
      </c>
      <c r="B184" t="str">
        <f>VLOOKUP(Table1[[#This Row],[Province]],$P$2:$Q$15,2,FALSE)</f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>
        <v>800</v>
      </c>
      <c r="I184">
        <v>150</v>
      </c>
      <c r="J184">
        <f>(((Table1[[#This Row],[Tuition]]+Table1[[#This Row],[Books]])/12)*8)+(8*(Table1[[#This Row],[Living]]+Table1[[#This Row],[Other]]))</f>
        <v>13433.333333333332</v>
      </c>
      <c r="K184" t="str">
        <f>VLOOKUP(Table1[[#This Row],[Gender]],$P$19:$Q$20,2,FALSE)</f>
        <v>Male</v>
      </c>
      <c r="L184">
        <v>0</v>
      </c>
      <c r="M184" t="str">
        <f>VLOOKUP(Table1[[#This Row],[ParentEd]],$R$19:$S$25,2,FALSE)</f>
        <v>High School</v>
      </c>
      <c r="N184">
        <v>1</v>
      </c>
    </row>
    <row r="185" spans="1:14" x14ac:dyDescent="0.25">
      <c r="A185">
        <v>2451</v>
      </c>
      <c r="B185" t="str">
        <f>VLOOKUP(Table1[[#This Row],[Province]],$P$2:$Q$15,2,FALSE)</f>
        <v>Nova Scotia</v>
      </c>
      <c r="C185">
        <v>7</v>
      </c>
      <c r="D185">
        <v>2</v>
      </c>
      <c r="E185">
        <v>3</v>
      </c>
      <c r="J185">
        <f>(((Table1[[#This Row],[Tuition]]+Table1[[#This Row],[Books]])/12)*8)+(8*(Table1[[#This Row],[Living]]+Table1[[#This Row],[Other]]))</f>
        <v>0</v>
      </c>
      <c r="K185" t="str">
        <f>VLOOKUP(Table1[[#This Row],[Gender]],$P$19:$Q$20,2,FALSE)</f>
        <v>Male</v>
      </c>
      <c r="M185" t="e">
        <f>VLOOKUP(Table1[[#This Row],[ParentEd]],$R$19:$S$25,2,FALSE)</f>
        <v>#N/A</v>
      </c>
    </row>
    <row r="186" spans="1:14" x14ac:dyDescent="0.25">
      <c r="A186">
        <v>2464</v>
      </c>
      <c r="B186" t="str">
        <f>VLOOKUP(Table1[[#This Row],[Province]],$P$2:$Q$15,2,FALSE)</f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>
        <v>500</v>
      </c>
      <c r="I186">
        <v>100</v>
      </c>
      <c r="J186">
        <f>(((Table1[[#This Row],[Tuition]]+Table1[[#This Row],[Books]])/12)*8)+(8*(Table1[[#This Row],[Living]]+Table1[[#This Row],[Other]]))</f>
        <v>11466.666666666668</v>
      </c>
      <c r="K186" t="str">
        <f>VLOOKUP(Table1[[#This Row],[Gender]],$P$19:$Q$20,2,FALSE)</f>
        <v>Female</v>
      </c>
      <c r="L186">
        <v>1</v>
      </c>
      <c r="M186" t="str">
        <f>VLOOKUP(Table1[[#This Row],[ParentEd]],$R$19:$S$25,2,FALSE)</f>
        <v>College</v>
      </c>
      <c r="N186">
        <v>2</v>
      </c>
    </row>
    <row r="187" spans="1:14" x14ac:dyDescent="0.25">
      <c r="A187">
        <v>2468</v>
      </c>
      <c r="B187" t="str">
        <f>VLOOKUP(Table1[[#This Row],[Province]],$P$2:$Q$15,2,FALSE)</f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>
        <v>1100</v>
      </c>
      <c r="I187">
        <v>50</v>
      </c>
      <c r="J187">
        <f>(((Table1[[#This Row],[Tuition]]+Table1[[#This Row],[Books]])/12)*8)+(8*(Table1[[#This Row],[Living]]+Table1[[#This Row],[Other]]))</f>
        <v>25200</v>
      </c>
      <c r="K187" t="str">
        <f>VLOOKUP(Table1[[#This Row],[Gender]],$P$19:$Q$20,2,FALSE)</f>
        <v>Male</v>
      </c>
      <c r="L187">
        <v>0</v>
      </c>
      <c r="M187" t="str">
        <f>VLOOKUP(Table1[[#This Row],[ParentEd]],$R$19:$S$25,2,FALSE)</f>
        <v>Advanced</v>
      </c>
      <c r="N187">
        <v>4</v>
      </c>
    </row>
    <row r="188" spans="1:14" x14ac:dyDescent="0.25">
      <c r="A188">
        <v>2470</v>
      </c>
      <c r="B188" t="str">
        <f>VLOOKUP(Table1[[#This Row],[Province]],$P$2:$Q$15,2,FALSE)</f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>
        <v>500</v>
      </c>
      <c r="I188">
        <v>200</v>
      </c>
      <c r="J188">
        <f>(((Table1[[#This Row],[Tuition]]+Table1[[#This Row],[Books]])/12)*8)+(8*(Table1[[#This Row],[Living]]+Table1[[#This Row],[Other]]))</f>
        <v>9933.3333333333321</v>
      </c>
      <c r="K188" t="str">
        <f>VLOOKUP(Table1[[#This Row],[Gender]],$P$19:$Q$20,2,FALSE)</f>
        <v>Male</v>
      </c>
      <c r="L188">
        <v>0</v>
      </c>
      <c r="M188" t="str">
        <f>VLOOKUP(Table1[[#This Row],[ParentEd]],$R$19:$S$25,2,FALSE)</f>
        <v>High School</v>
      </c>
      <c r="N188">
        <v>1</v>
      </c>
    </row>
    <row r="189" spans="1:14" x14ac:dyDescent="0.25">
      <c r="A189">
        <v>2476</v>
      </c>
      <c r="B189" t="str">
        <f>VLOOKUP(Table1[[#This Row],[Province]],$P$2:$Q$15,2,FALSE)</f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>
        <v>300</v>
      </c>
      <c r="I189">
        <v>150</v>
      </c>
      <c r="J189">
        <f>(((Table1[[#This Row],[Tuition]]+Table1[[#This Row],[Books]])/12)*8)+(8*(Table1[[#This Row],[Living]]+Table1[[#This Row],[Other]]))</f>
        <v>10266.666666666668</v>
      </c>
      <c r="K189" t="str">
        <f>VLOOKUP(Table1[[#This Row],[Gender]],$P$19:$Q$20,2,FALSE)</f>
        <v>Male</v>
      </c>
      <c r="L189">
        <v>0</v>
      </c>
      <c r="M189" t="str">
        <f>VLOOKUP(Table1[[#This Row],[ParentEd]],$R$19:$S$25,2,FALSE)</f>
        <v>Bachelors</v>
      </c>
      <c r="N189">
        <v>3</v>
      </c>
    </row>
    <row r="190" spans="1:14" x14ac:dyDescent="0.25">
      <c r="A190">
        <v>2491</v>
      </c>
      <c r="B190" t="str">
        <f>VLOOKUP(Table1[[#This Row],[Province]],$P$2:$Q$15,2,FALSE)</f>
        <v>International</v>
      </c>
      <c r="C190">
        <v>14</v>
      </c>
      <c r="J190">
        <f>(((Table1[[#This Row],[Tuition]]+Table1[[#This Row],[Books]])/12)*8)+(8*(Table1[[#This Row],[Living]]+Table1[[#This Row],[Other]]))</f>
        <v>0</v>
      </c>
      <c r="K190" t="str">
        <f>VLOOKUP(Table1[[#This Row],[Gender]],$P$19:$Q$20,2,FALSE)</f>
        <v>Male</v>
      </c>
      <c r="M190" t="e">
        <f>VLOOKUP(Table1[[#This Row],[ParentEd]],$R$19:$S$25,2,FALSE)</f>
        <v>#N/A</v>
      </c>
    </row>
    <row r="191" spans="1:14" x14ac:dyDescent="0.25">
      <c r="A191">
        <v>2505</v>
      </c>
      <c r="B191" t="str">
        <f>VLOOKUP(Table1[[#This Row],[Province]],$P$2:$Q$15,2,FALSE)</f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>
        <v>200</v>
      </c>
      <c r="I191">
        <v>400</v>
      </c>
      <c r="J191">
        <f>(((Table1[[#This Row],[Tuition]]+Table1[[#This Row],[Books]])/12)*8)+(8*(Table1[[#This Row],[Living]]+Table1[[#This Row],[Other]]))</f>
        <v>8333.3333333333339</v>
      </c>
      <c r="K191" t="str">
        <f>VLOOKUP(Table1[[#This Row],[Gender]],$P$19:$Q$20,2,FALSE)</f>
        <v>Male</v>
      </c>
      <c r="L191">
        <v>0</v>
      </c>
      <c r="M191" t="str">
        <f>VLOOKUP(Table1[[#This Row],[ParentEd]],$R$19:$S$25,2,FALSE)</f>
        <v>Don’t Know</v>
      </c>
      <c r="N191">
        <v>7</v>
      </c>
    </row>
    <row r="192" spans="1:14" x14ac:dyDescent="0.25">
      <c r="A192">
        <v>2509</v>
      </c>
      <c r="B192" t="str">
        <f>VLOOKUP(Table1[[#This Row],[Province]],$P$2:$Q$15,2,FALSE)</f>
        <v>Nova Scotia</v>
      </c>
      <c r="C192">
        <v>7</v>
      </c>
      <c r="D192">
        <v>2</v>
      </c>
      <c r="E192">
        <v>5</v>
      </c>
      <c r="J192">
        <f>(((Table1[[#This Row],[Tuition]]+Table1[[#This Row],[Books]])/12)*8)+(8*(Table1[[#This Row],[Living]]+Table1[[#This Row],[Other]]))</f>
        <v>0</v>
      </c>
      <c r="K192" t="str">
        <f>VLOOKUP(Table1[[#This Row],[Gender]],$P$19:$Q$20,2,FALSE)</f>
        <v>Male</v>
      </c>
      <c r="M192" t="e">
        <f>VLOOKUP(Table1[[#This Row],[ParentEd]],$R$19:$S$25,2,FALSE)</f>
        <v>#N/A</v>
      </c>
    </row>
    <row r="193" spans="1:14" x14ac:dyDescent="0.25">
      <c r="A193">
        <v>2549</v>
      </c>
      <c r="B193" t="str">
        <f>VLOOKUP(Table1[[#This Row],[Province]],$P$2:$Q$15,2,FALSE)</f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>
        <v>0</v>
      </c>
      <c r="I193">
        <v>300</v>
      </c>
      <c r="J193">
        <f>(((Table1[[#This Row],[Tuition]]+Table1[[#This Row],[Books]])/12)*8)+(8*(Table1[[#This Row],[Living]]+Table1[[#This Row],[Other]]))</f>
        <v>6200</v>
      </c>
      <c r="K193" t="str">
        <f>VLOOKUP(Table1[[#This Row],[Gender]],$P$19:$Q$20,2,FALSE)</f>
        <v>Female</v>
      </c>
      <c r="L193">
        <v>1</v>
      </c>
      <c r="M193" t="str">
        <f>VLOOKUP(Table1[[#This Row],[ParentEd]],$R$19:$S$25,2,FALSE)</f>
        <v>Bachelors</v>
      </c>
      <c r="N193">
        <v>3</v>
      </c>
    </row>
    <row r="194" spans="1:14" x14ac:dyDescent="0.25">
      <c r="A194">
        <v>2593</v>
      </c>
      <c r="B194" t="str">
        <f>VLOOKUP(Table1[[#This Row],[Province]],$P$2:$Q$15,2,FALSE)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>
        <v>250</v>
      </c>
      <c r="I194">
        <v>200</v>
      </c>
      <c r="J194">
        <f>(((Table1[[#This Row],[Tuition]]+Table1[[#This Row],[Books]])/12)*8)+(8*(Table1[[#This Row],[Living]]+Table1[[#This Row],[Other]]))</f>
        <v>8266.6666666666679</v>
      </c>
      <c r="K194" t="str">
        <f>VLOOKUP(Table1[[#This Row],[Gender]],$P$19:$Q$20,2,FALSE)</f>
        <v>Female</v>
      </c>
      <c r="L194">
        <v>1</v>
      </c>
      <c r="M194" t="str">
        <f>VLOOKUP(Table1[[#This Row],[ParentEd]],$R$19:$S$25,2,FALSE)</f>
        <v>Bachelors</v>
      </c>
      <c r="N194">
        <v>3</v>
      </c>
    </row>
    <row r="195" spans="1:14" x14ac:dyDescent="0.25">
      <c r="A195">
        <v>2608</v>
      </c>
      <c r="B195" t="str">
        <f>VLOOKUP(Table1[[#This Row],[Province]],$P$2:$Q$15,2,FALSE)</f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>
        <v>50</v>
      </c>
      <c r="I195">
        <v>20</v>
      </c>
      <c r="J195">
        <f>(((Table1[[#This Row],[Tuition]]+Table1[[#This Row],[Books]])/12)*8)+(8*(Table1[[#This Row],[Living]]+Table1[[#This Row],[Other]]))</f>
        <v>4893.333333333333</v>
      </c>
      <c r="K195" t="str">
        <f>VLOOKUP(Table1[[#This Row],[Gender]],$P$19:$Q$20,2,FALSE)</f>
        <v>Female</v>
      </c>
      <c r="L195">
        <v>1</v>
      </c>
      <c r="M195" t="str">
        <f>VLOOKUP(Table1[[#This Row],[ParentEd]],$R$19:$S$25,2,FALSE)</f>
        <v>High School</v>
      </c>
      <c r="N195">
        <v>1</v>
      </c>
    </row>
    <row r="196" spans="1:14" x14ac:dyDescent="0.25">
      <c r="A196">
        <v>2635</v>
      </c>
      <c r="B196" t="str">
        <f>VLOOKUP(Table1[[#This Row],[Province]],$P$2:$Q$15,2,FALSE)</f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>
        <v>900</v>
      </c>
      <c r="I196">
        <v>300</v>
      </c>
      <c r="J196">
        <f>(((Table1[[#This Row],[Tuition]]+Table1[[#This Row],[Books]])/12)*8)+(8*(Table1[[#This Row],[Living]]+Table1[[#This Row],[Other]]))</f>
        <v>15933.333333333332</v>
      </c>
      <c r="K196" t="str">
        <f>VLOOKUP(Table1[[#This Row],[Gender]],$P$19:$Q$20,2,FALSE)</f>
        <v>Female</v>
      </c>
      <c r="L196">
        <v>1</v>
      </c>
      <c r="M196" t="str">
        <f>VLOOKUP(Table1[[#This Row],[ParentEd]],$R$19:$S$25,2,FALSE)</f>
        <v>Advanced</v>
      </c>
      <c r="N196">
        <v>5</v>
      </c>
    </row>
    <row r="197" spans="1:14" x14ac:dyDescent="0.25">
      <c r="A197">
        <v>2646</v>
      </c>
      <c r="B197" t="str">
        <f>VLOOKUP(Table1[[#This Row],[Province]],$P$2:$Q$15,2,FALSE)</f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>
        <v>600</v>
      </c>
      <c r="I197">
        <v>200</v>
      </c>
      <c r="J197">
        <f>(((Table1[[#This Row],[Tuition]]+Table1[[#This Row],[Books]])/12)*8)+(8*(Table1[[#This Row],[Living]]+Table1[[#This Row],[Other]]))</f>
        <v>8733.3333333333339</v>
      </c>
      <c r="K197" t="str">
        <f>VLOOKUP(Table1[[#This Row],[Gender]],$P$19:$Q$20,2,FALSE)</f>
        <v>Male</v>
      </c>
      <c r="L197">
        <v>0</v>
      </c>
      <c r="M197" t="str">
        <f>VLOOKUP(Table1[[#This Row],[ParentEd]],$R$19:$S$25,2,FALSE)</f>
        <v>College</v>
      </c>
      <c r="N197">
        <v>2</v>
      </c>
    </row>
    <row r="198" spans="1:14" x14ac:dyDescent="0.25">
      <c r="A198">
        <v>2686</v>
      </c>
      <c r="B198" t="str">
        <f>VLOOKUP(Table1[[#This Row],[Province]],$P$2:$Q$15,2,FALSE)</f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>
        <v>600</v>
      </c>
      <c r="I198">
        <v>100</v>
      </c>
      <c r="J198">
        <f>(((Table1[[#This Row],[Tuition]]+Table1[[#This Row],[Books]])/12)*8)+(8*(Table1[[#This Row],[Living]]+Table1[[#This Row],[Other]]))</f>
        <v>12266.666666666668</v>
      </c>
      <c r="K198" t="str">
        <f>VLOOKUP(Table1[[#This Row],[Gender]],$P$19:$Q$20,2,FALSE)</f>
        <v>Female</v>
      </c>
      <c r="L198">
        <v>1</v>
      </c>
      <c r="M198" t="str">
        <f>VLOOKUP(Table1[[#This Row],[ParentEd]],$R$19:$S$25,2,FALSE)</f>
        <v>Bachelors</v>
      </c>
      <c r="N198">
        <v>3</v>
      </c>
    </row>
    <row r="199" spans="1:14" x14ac:dyDescent="0.25">
      <c r="A199">
        <v>2687</v>
      </c>
      <c r="B199" t="str">
        <f>VLOOKUP(Table1[[#This Row],[Province]],$P$2:$Q$15,2,FALSE)</f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>
        <v>500</v>
      </c>
      <c r="I199">
        <v>300</v>
      </c>
      <c r="J199">
        <f>(((Table1[[#This Row],[Tuition]]+Table1[[#This Row],[Books]])/12)*8)+(8*(Table1[[#This Row],[Living]]+Table1[[#This Row],[Other]]))</f>
        <v>13866.666666666668</v>
      </c>
      <c r="K199" t="str">
        <f>VLOOKUP(Table1[[#This Row],[Gender]],$P$19:$Q$20,2,FALSE)</f>
        <v>Male</v>
      </c>
      <c r="L199">
        <v>0</v>
      </c>
      <c r="M199" t="str">
        <f>VLOOKUP(Table1[[#This Row],[ParentEd]],$R$19:$S$25,2,FALSE)</f>
        <v>Bachelors</v>
      </c>
      <c r="N199">
        <v>3</v>
      </c>
    </row>
    <row r="200" spans="1:14" x14ac:dyDescent="0.25">
      <c r="A200">
        <v>2688</v>
      </c>
      <c r="B200" t="str">
        <f>VLOOKUP(Table1[[#This Row],[Province]],$P$2:$Q$15,2,FALSE)</f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>
        <v>300</v>
      </c>
      <c r="I200">
        <v>200</v>
      </c>
      <c r="J200">
        <f>(((Table1[[#This Row],[Tuition]]+Table1[[#This Row],[Books]])/12)*8)+(8*(Table1[[#This Row],[Living]]+Table1[[#This Row],[Other]]))</f>
        <v>5333.333333333333</v>
      </c>
      <c r="K200" t="str">
        <f>VLOOKUP(Table1[[#This Row],[Gender]],$P$19:$Q$20,2,FALSE)</f>
        <v>Female</v>
      </c>
      <c r="L200">
        <v>1</v>
      </c>
      <c r="M200" t="str">
        <f>VLOOKUP(Table1[[#This Row],[ParentEd]],$R$19:$S$25,2,FALSE)</f>
        <v>Bachelors</v>
      </c>
      <c r="N200">
        <v>3</v>
      </c>
    </row>
    <row r="201" spans="1:14" x14ac:dyDescent="0.25">
      <c r="A201">
        <v>2706</v>
      </c>
      <c r="B201" t="str">
        <f>VLOOKUP(Table1[[#This Row],[Province]],$P$2:$Q$15,2,FALSE)</f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>
        <v>1100</v>
      </c>
      <c r="I201">
        <v>400</v>
      </c>
      <c r="J201">
        <f>(((Table1[[#This Row],[Tuition]]+Table1[[#This Row],[Books]])/12)*8)+(8*(Table1[[#This Row],[Living]]+Table1[[#This Row],[Other]]))</f>
        <v>16666.666666666668</v>
      </c>
      <c r="K201" t="str">
        <f>VLOOKUP(Table1[[#This Row],[Gender]],$P$19:$Q$20,2,FALSE)</f>
        <v>Male</v>
      </c>
      <c r="L201">
        <v>0</v>
      </c>
      <c r="M201" t="str">
        <f>VLOOKUP(Table1[[#This Row],[ParentEd]],$R$19:$S$25,2,FALSE)</f>
        <v>College</v>
      </c>
      <c r="N201">
        <v>2</v>
      </c>
    </row>
    <row r="202" spans="1:14" x14ac:dyDescent="0.25">
      <c r="A202">
        <v>2769</v>
      </c>
      <c r="B202" t="str">
        <f>VLOOKUP(Table1[[#This Row],[Province]],$P$2:$Q$15,2,FALSE)</f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>
        <v>700</v>
      </c>
      <c r="I202">
        <v>100</v>
      </c>
      <c r="J202">
        <f>(((Table1[[#This Row],[Tuition]]+Table1[[#This Row],[Books]])/12)*8)+(8*(Table1[[#This Row],[Living]]+Table1[[#This Row],[Other]]))</f>
        <v>16400</v>
      </c>
      <c r="K202" t="str">
        <f>VLOOKUP(Table1[[#This Row],[Gender]],$P$19:$Q$20,2,FALSE)</f>
        <v>Female</v>
      </c>
      <c r="L202">
        <v>1</v>
      </c>
      <c r="M202" t="str">
        <f>VLOOKUP(Table1[[#This Row],[ParentEd]],$R$19:$S$25,2,FALSE)</f>
        <v>High School</v>
      </c>
      <c r="N202">
        <v>1</v>
      </c>
    </row>
    <row r="203" spans="1:14" x14ac:dyDescent="0.25">
      <c r="A203">
        <v>2850</v>
      </c>
      <c r="B203" t="str">
        <f>VLOOKUP(Table1[[#This Row],[Province]],$P$2:$Q$15,2,FALSE)</f>
        <v>Canada</v>
      </c>
      <c r="C203">
        <v>8</v>
      </c>
      <c r="D203">
        <v>2</v>
      </c>
      <c r="E203">
        <v>3</v>
      </c>
      <c r="F203">
        <v>4000</v>
      </c>
      <c r="J203">
        <f>(((Table1[[#This Row],[Tuition]]+Table1[[#This Row],[Books]])/12)*8)+(8*(Table1[[#This Row],[Living]]+Table1[[#This Row],[Other]]))</f>
        <v>2666.6666666666665</v>
      </c>
      <c r="K203" t="str">
        <f>VLOOKUP(Table1[[#This Row],[Gender]],$P$19:$Q$20,2,FALSE)</f>
        <v>Male</v>
      </c>
      <c r="M203" t="e">
        <f>VLOOKUP(Table1[[#This Row],[ParentEd]],$R$19:$S$25,2,FALSE)</f>
        <v>#N/A</v>
      </c>
    </row>
    <row r="204" spans="1:14" x14ac:dyDescent="0.25">
      <c r="A204">
        <v>2858</v>
      </c>
      <c r="B204" t="str">
        <f>VLOOKUP(Table1[[#This Row],[Province]],$P$2:$Q$15,2,FALSE)</f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>
        <v>500</v>
      </c>
      <c r="I204">
        <v>100</v>
      </c>
      <c r="J204">
        <f>(((Table1[[#This Row],[Tuition]]+Table1[[#This Row],[Books]])/12)*8)+(8*(Table1[[#This Row],[Living]]+Table1[[#This Row],[Other]]))</f>
        <v>8466.6666666666661</v>
      </c>
      <c r="K204" t="str">
        <f>VLOOKUP(Table1[[#This Row],[Gender]],$P$19:$Q$20,2,FALSE)</f>
        <v>Male</v>
      </c>
      <c r="L204">
        <v>0</v>
      </c>
      <c r="M204" t="str">
        <f>VLOOKUP(Table1[[#This Row],[ParentEd]],$R$19:$S$25,2,FALSE)</f>
        <v>Bachelors</v>
      </c>
      <c r="N204">
        <v>3</v>
      </c>
    </row>
    <row r="205" spans="1:14" x14ac:dyDescent="0.25">
      <c r="A205">
        <v>2860</v>
      </c>
      <c r="B205" t="str">
        <f>VLOOKUP(Table1[[#This Row],[Province]],$P$2:$Q$15,2,FALSE)</f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>
        <v>1000</v>
      </c>
      <c r="I205">
        <v>200</v>
      </c>
      <c r="J205">
        <f>(((Table1[[#This Row],[Tuition]]+Table1[[#This Row],[Books]])/12)*8)+(8*(Table1[[#This Row],[Living]]+Table1[[#This Row],[Other]]))</f>
        <v>14000</v>
      </c>
      <c r="K205" t="str">
        <f>VLOOKUP(Table1[[#This Row],[Gender]],$P$19:$Q$20,2,FALSE)</f>
        <v>Female</v>
      </c>
      <c r="L205">
        <v>1</v>
      </c>
      <c r="M205" t="str">
        <f>VLOOKUP(Table1[[#This Row],[ParentEd]],$R$19:$S$25,2,FALSE)</f>
        <v>College</v>
      </c>
      <c r="N205">
        <v>2</v>
      </c>
    </row>
    <row r="206" spans="1:14" x14ac:dyDescent="0.25">
      <c r="A206">
        <v>2902</v>
      </c>
      <c r="B206" t="str">
        <f>VLOOKUP(Table1[[#This Row],[Province]],$P$2:$Q$15,2,FALSE)</f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>
        <v>750</v>
      </c>
      <c r="I206">
        <v>100</v>
      </c>
      <c r="J206">
        <f>(((Table1[[#This Row],[Tuition]]+Table1[[#This Row],[Books]])/12)*8)+(8*(Table1[[#This Row],[Living]]+Table1[[#This Row],[Other]]))</f>
        <v>12466.666666666668</v>
      </c>
      <c r="K206" t="str">
        <f>VLOOKUP(Table1[[#This Row],[Gender]],$P$19:$Q$20,2,FALSE)</f>
        <v>Female</v>
      </c>
      <c r="L206">
        <v>1</v>
      </c>
      <c r="M206" t="str">
        <f>VLOOKUP(Table1[[#This Row],[ParentEd]],$R$19:$S$25,2,FALSE)</f>
        <v>College</v>
      </c>
      <c r="N206">
        <v>2</v>
      </c>
    </row>
    <row r="207" spans="1:14" x14ac:dyDescent="0.25">
      <c r="A207">
        <v>2949</v>
      </c>
      <c r="B207" t="str">
        <f>VLOOKUP(Table1[[#This Row],[Province]],$P$2:$Q$15,2,FALSE)</f>
        <v>Nova Scotia</v>
      </c>
      <c r="C207">
        <v>7</v>
      </c>
      <c r="D207">
        <v>1</v>
      </c>
      <c r="E207">
        <v>1</v>
      </c>
      <c r="J207">
        <f>(((Table1[[#This Row],[Tuition]]+Table1[[#This Row],[Books]])/12)*8)+(8*(Table1[[#This Row],[Living]]+Table1[[#This Row],[Other]]))</f>
        <v>0</v>
      </c>
      <c r="K207" t="str">
        <f>VLOOKUP(Table1[[#This Row],[Gender]],$P$19:$Q$20,2,FALSE)</f>
        <v>Male</v>
      </c>
      <c r="M207" t="e">
        <f>VLOOKUP(Table1[[#This Row],[ParentEd]],$R$19:$S$25,2,FALSE)</f>
        <v>#N/A</v>
      </c>
    </row>
    <row r="208" spans="1:14" x14ac:dyDescent="0.25">
      <c r="A208">
        <v>2965</v>
      </c>
      <c r="B208" t="str">
        <f>VLOOKUP(Table1[[#This Row],[Province]],$P$2:$Q$15,2,FALSE)</f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>
        <v>3000</v>
      </c>
      <c r="I208">
        <v>50</v>
      </c>
      <c r="J208">
        <f>(((Table1[[#This Row],[Tuition]]+Table1[[#This Row],[Books]])/12)*8)+(8*(Table1[[#This Row],[Living]]+Table1[[#This Row],[Other]]))</f>
        <v>29066.666666666668</v>
      </c>
      <c r="K208" t="str">
        <f>VLOOKUP(Table1[[#This Row],[Gender]],$P$19:$Q$20,2,FALSE)</f>
        <v>Female</v>
      </c>
      <c r="L208">
        <v>1</v>
      </c>
      <c r="M208" t="str">
        <f>VLOOKUP(Table1[[#This Row],[ParentEd]],$R$19:$S$25,2,FALSE)</f>
        <v>High School</v>
      </c>
      <c r="N208">
        <v>1</v>
      </c>
    </row>
    <row r="209" spans="1:14" x14ac:dyDescent="0.25">
      <c r="A209">
        <v>3002</v>
      </c>
      <c r="B209" t="str">
        <f>VLOOKUP(Table1[[#This Row],[Province]],$P$2:$Q$15,2,FALSE)</f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>
        <v>0</v>
      </c>
      <c r="I209">
        <v>100</v>
      </c>
      <c r="J209">
        <f>(((Table1[[#This Row],[Tuition]]+Table1[[#This Row],[Books]])/12)*8)+(8*(Table1[[#This Row],[Living]]+Table1[[#This Row],[Other]]))</f>
        <v>4933.333333333333</v>
      </c>
      <c r="K209" t="str">
        <f>VLOOKUP(Table1[[#This Row],[Gender]],$P$19:$Q$20,2,FALSE)</f>
        <v>Male</v>
      </c>
      <c r="L209">
        <v>0</v>
      </c>
      <c r="M209" t="str">
        <f>VLOOKUP(Table1[[#This Row],[ParentEd]],$R$19:$S$25,2,FALSE)</f>
        <v>College</v>
      </c>
      <c r="N209">
        <v>2</v>
      </c>
    </row>
    <row r="210" spans="1:14" x14ac:dyDescent="0.25">
      <c r="A210">
        <v>3084</v>
      </c>
      <c r="B210" t="str">
        <f>VLOOKUP(Table1[[#This Row],[Province]],$P$2:$Q$15,2,FALSE)</f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>
        <v>1000</v>
      </c>
      <c r="I210">
        <v>300</v>
      </c>
      <c r="J210">
        <f>(((Table1[[#This Row],[Tuition]]+Table1[[#This Row],[Books]])/12)*8)+(8*(Table1[[#This Row],[Living]]+Table1[[#This Row],[Other]]))</f>
        <v>25066.666666666664</v>
      </c>
      <c r="K210" t="str">
        <f>VLOOKUP(Table1[[#This Row],[Gender]],$P$19:$Q$20,2,FALSE)</f>
        <v>Female</v>
      </c>
      <c r="L210">
        <v>1</v>
      </c>
      <c r="M210" t="str">
        <f>VLOOKUP(Table1[[#This Row],[ParentEd]],$R$19:$S$25,2,FALSE)</f>
        <v>Bachelors</v>
      </c>
      <c r="N210">
        <v>3</v>
      </c>
    </row>
    <row r="211" spans="1:14" x14ac:dyDescent="0.25">
      <c r="A211">
        <v>3099</v>
      </c>
      <c r="B211" t="str">
        <f>VLOOKUP(Table1[[#This Row],[Province]],$P$2:$Q$15,2,FALSE)</f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>
        <v>200</v>
      </c>
      <c r="I211">
        <v>20</v>
      </c>
      <c r="J211">
        <f>(((Table1[[#This Row],[Tuition]]+Table1[[#This Row],[Books]])/12)*8)+(8*(Table1[[#This Row],[Living]]+Table1[[#This Row],[Other]]))</f>
        <v>12760</v>
      </c>
      <c r="K211" t="str">
        <f>VLOOKUP(Table1[[#This Row],[Gender]],$P$19:$Q$20,2,FALSE)</f>
        <v>Female</v>
      </c>
      <c r="L211">
        <v>1</v>
      </c>
      <c r="M211" t="str">
        <f>VLOOKUP(Table1[[#This Row],[ParentEd]],$R$19:$S$25,2,FALSE)</f>
        <v>Bachelors</v>
      </c>
      <c r="N211">
        <v>3</v>
      </c>
    </row>
    <row r="212" spans="1:14" x14ac:dyDescent="0.25">
      <c r="A212">
        <v>3103</v>
      </c>
      <c r="B212" t="str">
        <f>VLOOKUP(Table1[[#This Row],[Province]],$P$2:$Q$15,2,FALSE)</f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>
        <v>800</v>
      </c>
      <c r="I212">
        <v>100</v>
      </c>
      <c r="J212">
        <f>(((Table1[[#This Row],[Tuition]]+Table1[[#This Row],[Books]])/12)*8)+(8*(Table1[[#This Row],[Living]]+Table1[[#This Row],[Other]]))</f>
        <v>12266.666666666668</v>
      </c>
      <c r="K212" t="str">
        <f>VLOOKUP(Table1[[#This Row],[Gender]],$P$19:$Q$20,2,FALSE)</f>
        <v>Female</v>
      </c>
      <c r="L212">
        <v>1</v>
      </c>
      <c r="M212" t="str">
        <f>VLOOKUP(Table1[[#This Row],[ParentEd]],$R$19:$S$25,2,FALSE)</f>
        <v>College</v>
      </c>
      <c r="N212">
        <v>2</v>
      </c>
    </row>
    <row r="213" spans="1:14" x14ac:dyDescent="0.25">
      <c r="A213">
        <v>3147</v>
      </c>
      <c r="B213" t="str">
        <f>VLOOKUP(Table1[[#This Row],[Province]],$P$2:$Q$15,2,FALSE)</f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>
        <v>0</v>
      </c>
      <c r="I213">
        <v>500</v>
      </c>
      <c r="J213">
        <f>(((Table1[[#This Row],[Tuition]]+Table1[[#This Row],[Books]])/12)*8)+(8*(Table1[[#This Row],[Living]]+Table1[[#This Row],[Other]]))</f>
        <v>9333.3333333333321</v>
      </c>
      <c r="K213" t="str">
        <f>VLOOKUP(Table1[[#This Row],[Gender]],$P$19:$Q$20,2,FALSE)</f>
        <v>Female</v>
      </c>
      <c r="L213">
        <v>1</v>
      </c>
      <c r="M213" t="str">
        <f>VLOOKUP(Table1[[#This Row],[ParentEd]],$R$19:$S$25,2,FALSE)</f>
        <v>College</v>
      </c>
      <c r="N213">
        <v>2</v>
      </c>
    </row>
    <row r="214" spans="1:14" x14ac:dyDescent="0.25">
      <c r="A214">
        <v>3196</v>
      </c>
      <c r="B214" t="str">
        <f>VLOOKUP(Table1[[#This Row],[Province]],$P$2:$Q$15,2,FALSE)</f>
        <v>Canada</v>
      </c>
      <c r="C214">
        <v>8</v>
      </c>
      <c r="J214">
        <f>(((Table1[[#This Row],[Tuition]]+Table1[[#This Row],[Books]])/12)*8)+(8*(Table1[[#This Row],[Living]]+Table1[[#This Row],[Other]]))</f>
        <v>0</v>
      </c>
      <c r="K214" t="str">
        <f>VLOOKUP(Table1[[#This Row],[Gender]],$P$19:$Q$20,2,FALSE)</f>
        <v>Male</v>
      </c>
      <c r="M214" t="e">
        <f>VLOOKUP(Table1[[#This Row],[ParentEd]],$R$19:$S$25,2,FALSE)</f>
        <v>#N/A</v>
      </c>
    </row>
    <row r="215" spans="1:14" x14ac:dyDescent="0.25">
      <c r="A215">
        <v>3201</v>
      </c>
      <c r="B215" t="str">
        <f>VLOOKUP(Table1[[#This Row],[Province]],$P$2:$Q$15,2,FALSE)</f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>
        <v>200</v>
      </c>
      <c r="I215">
        <v>100</v>
      </c>
      <c r="J215">
        <f>(((Table1[[#This Row],[Tuition]]+Table1[[#This Row],[Books]])/12)*8)+(8*(Table1[[#This Row],[Living]]+Table1[[#This Row],[Other]]))</f>
        <v>11066.666666666666</v>
      </c>
      <c r="K215" t="str">
        <f>VLOOKUP(Table1[[#This Row],[Gender]],$P$19:$Q$20,2,FALSE)</f>
        <v>Male</v>
      </c>
      <c r="L215">
        <v>0</v>
      </c>
      <c r="M215" t="str">
        <f>VLOOKUP(Table1[[#This Row],[ParentEd]],$R$19:$S$25,2,FALSE)</f>
        <v>High School</v>
      </c>
      <c r="N215">
        <v>1</v>
      </c>
    </row>
    <row r="216" spans="1:14" x14ac:dyDescent="0.25">
      <c r="A216">
        <v>3275</v>
      </c>
      <c r="B216" t="str">
        <f>VLOOKUP(Table1[[#This Row],[Province]],$P$2:$Q$15,2,FALSE)</f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>
        <v>50</v>
      </c>
      <c r="I216">
        <v>100</v>
      </c>
      <c r="J216">
        <f>(((Table1[[#This Row],[Tuition]]+Table1[[#This Row],[Books]])/12)*8)+(8*(Table1[[#This Row],[Living]]+Table1[[#This Row],[Other]]))</f>
        <v>5200</v>
      </c>
      <c r="K216" t="str">
        <f>VLOOKUP(Table1[[#This Row],[Gender]],$P$19:$Q$20,2,FALSE)</f>
        <v>Female</v>
      </c>
      <c r="L216">
        <v>1</v>
      </c>
      <c r="M216" t="str">
        <f>VLOOKUP(Table1[[#This Row],[ParentEd]],$R$19:$S$25,2,FALSE)</f>
        <v>College</v>
      </c>
      <c r="N216">
        <v>2</v>
      </c>
    </row>
    <row r="217" spans="1:14" x14ac:dyDescent="0.25">
      <c r="A217">
        <v>3316</v>
      </c>
      <c r="B217" t="e">
        <f>VLOOKUP(Table1[[#This Row],[Province]],$P$2:$Q$15,2,FALSE)</f>
        <v>#N/A</v>
      </c>
      <c r="D217">
        <v>2</v>
      </c>
      <c r="E217">
        <v>1</v>
      </c>
      <c r="F217">
        <v>7000</v>
      </c>
      <c r="G217">
        <v>500</v>
      </c>
      <c r="H217">
        <v>1000</v>
      </c>
      <c r="I217">
        <v>175</v>
      </c>
      <c r="J217">
        <f>(((Table1[[#This Row],[Tuition]]+Table1[[#This Row],[Books]])/12)*8)+(8*(Table1[[#This Row],[Living]]+Table1[[#This Row],[Other]]))</f>
        <v>14400</v>
      </c>
      <c r="K217" t="str">
        <f>VLOOKUP(Table1[[#This Row],[Gender]],$P$19:$Q$20,2,FALSE)</f>
        <v>Female</v>
      </c>
      <c r="L217">
        <v>1</v>
      </c>
      <c r="M217" t="str">
        <f>VLOOKUP(Table1[[#This Row],[ParentEd]],$R$19:$S$25,2,FALSE)</f>
        <v>Bachelors</v>
      </c>
      <c r="N217">
        <v>3</v>
      </c>
    </row>
    <row r="218" spans="1:14" x14ac:dyDescent="0.25">
      <c r="A218">
        <v>3357</v>
      </c>
      <c r="B218" t="str">
        <f>VLOOKUP(Table1[[#This Row],[Province]],$P$2:$Q$15,2,FALSE)</f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>
        <v>240</v>
      </c>
      <c r="I218">
        <v>0</v>
      </c>
      <c r="J218">
        <f>(((Table1[[#This Row],[Tuition]]+Table1[[#This Row],[Books]])/12)*8)+(8*(Table1[[#This Row],[Living]]+Table1[[#This Row],[Other]]))</f>
        <v>4920</v>
      </c>
      <c r="K218" t="str">
        <f>VLOOKUP(Table1[[#This Row],[Gender]],$P$19:$Q$20,2,FALSE)</f>
        <v>Male</v>
      </c>
      <c r="L218">
        <v>0</v>
      </c>
      <c r="M218" t="str">
        <f>VLOOKUP(Table1[[#This Row],[ParentEd]],$R$19:$S$25,2,FALSE)</f>
        <v>Don’t Know</v>
      </c>
      <c r="N218">
        <v>7</v>
      </c>
    </row>
    <row r="219" spans="1:14" x14ac:dyDescent="0.25">
      <c r="A219">
        <v>3360</v>
      </c>
      <c r="B219" t="str">
        <f>VLOOKUP(Table1[[#This Row],[Province]],$P$2:$Q$15,2,FALSE)</f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>
        <v>250</v>
      </c>
      <c r="J219">
        <f>(((Table1[[#This Row],[Tuition]]+Table1[[#This Row],[Books]])/12)*8)+(8*(Table1[[#This Row],[Living]]+Table1[[#This Row],[Other]]))</f>
        <v>6333.333333333333</v>
      </c>
      <c r="K219" t="str">
        <f>VLOOKUP(Table1[[#This Row],[Gender]],$P$19:$Q$20,2,FALSE)</f>
        <v>Female</v>
      </c>
      <c r="L219">
        <v>1</v>
      </c>
      <c r="M219" t="str">
        <f>VLOOKUP(Table1[[#This Row],[ParentEd]],$R$19:$S$25,2,FALSE)</f>
        <v>High School</v>
      </c>
      <c r="N219">
        <v>1</v>
      </c>
    </row>
    <row r="220" spans="1:14" x14ac:dyDescent="0.25">
      <c r="A220">
        <v>3369</v>
      </c>
      <c r="B220" t="str">
        <f>VLOOKUP(Table1[[#This Row],[Province]],$P$2:$Q$15,2,FALSE)</f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>
        <v>300</v>
      </c>
      <c r="I220">
        <v>0</v>
      </c>
      <c r="J220">
        <f>(((Table1[[#This Row],[Tuition]]+Table1[[#This Row],[Books]])/12)*8)+(8*(Table1[[#This Row],[Living]]+Table1[[#This Row],[Other]]))</f>
        <v>6866.666666666667</v>
      </c>
      <c r="K220" t="str">
        <f>VLOOKUP(Table1[[#This Row],[Gender]],$P$19:$Q$20,2,FALSE)</f>
        <v>Female</v>
      </c>
      <c r="L220">
        <v>1</v>
      </c>
      <c r="M220" t="str">
        <f>VLOOKUP(Table1[[#This Row],[ParentEd]],$R$19:$S$25,2,FALSE)</f>
        <v>College</v>
      </c>
      <c r="N220">
        <v>2</v>
      </c>
    </row>
    <row r="221" spans="1:14" x14ac:dyDescent="0.25">
      <c r="A221">
        <v>3388</v>
      </c>
      <c r="B221" t="str">
        <f>VLOOKUP(Table1[[#This Row],[Province]],$P$2:$Q$15,2,FALSE)</f>
        <v>International</v>
      </c>
      <c r="C221">
        <v>14</v>
      </c>
      <c r="D221">
        <v>3</v>
      </c>
      <c r="E221">
        <v>3</v>
      </c>
      <c r="J221">
        <f>(((Table1[[#This Row],[Tuition]]+Table1[[#This Row],[Books]])/12)*8)+(8*(Table1[[#This Row],[Living]]+Table1[[#This Row],[Other]]))</f>
        <v>0</v>
      </c>
      <c r="K221" t="str">
        <f>VLOOKUP(Table1[[#This Row],[Gender]],$P$19:$Q$20,2,FALSE)</f>
        <v>Male</v>
      </c>
      <c r="M221" t="e">
        <f>VLOOKUP(Table1[[#This Row],[ParentEd]],$R$19:$S$25,2,FALSE)</f>
        <v>#N/A</v>
      </c>
    </row>
    <row r="222" spans="1:14" x14ac:dyDescent="0.25">
      <c r="A222">
        <v>3434</v>
      </c>
      <c r="B222" t="str">
        <f>VLOOKUP(Table1[[#This Row],[Province]],$P$2:$Q$15,2,FALSE)</f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>
        <v>50</v>
      </c>
      <c r="I222">
        <v>100</v>
      </c>
      <c r="J222">
        <f>(((Table1[[#This Row],[Tuition]]+Table1[[#This Row],[Books]])/12)*8)+(8*(Table1[[#This Row],[Living]]+Table1[[#This Row],[Other]]))</f>
        <v>4066.6666666666665</v>
      </c>
      <c r="K222" t="str">
        <f>VLOOKUP(Table1[[#This Row],[Gender]],$P$19:$Q$20,2,FALSE)</f>
        <v>Female</v>
      </c>
      <c r="L222">
        <v>1</v>
      </c>
      <c r="M222" t="str">
        <f>VLOOKUP(Table1[[#This Row],[ParentEd]],$R$19:$S$25,2,FALSE)</f>
        <v>Advanced</v>
      </c>
      <c r="N222">
        <v>5</v>
      </c>
    </row>
    <row r="223" spans="1:14" x14ac:dyDescent="0.25">
      <c r="A223">
        <v>3443</v>
      </c>
      <c r="B223" t="str">
        <f>VLOOKUP(Table1[[#This Row],[Province]],$P$2:$Q$15,2,FALSE)</f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>
        <v>900</v>
      </c>
      <c r="I223">
        <v>100</v>
      </c>
      <c r="J223">
        <f>(((Table1[[#This Row],[Tuition]]+Table1[[#This Row],[Books]])/12)*8)+(8*(Table1[[#This Row],[Living]]+Table1[[#This Row],[Other]]))</f>
        <v>12933.333333333332</v>
      </c>
      <c r="K223" t="str">
        <f>VLOOKUP(Table1[[#This Row],[Gender]],$P$19:$Q$20,2,FALSE)</f>
        <v>Male</v>
      </c>
      <c r="L223">
        <v>0</v>
      </c>
      <c r="M223" t="str">
        <f>VLOOKUP(Table1[[#This Row],[ParentEd]],$R$19:$S$25,2,FALSE)</f>
        <v>Advanced</v>
      </c>
      <c r="N223">
        <v>5</v>
      </c>
    </row>
    <row r="224" spans="1:14" x14ac:dyDescent="0.25">
      <c r="A224">
        <v>3482</v>
      </c>
      <c r="B224" t="str">
        <f>VLOOKUP(Table1[[#This Row],[Province]],$P$2:$Q$15,2,FALSE)</f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>
        <v>800</v>
      </c>
      <c r="I224">
        <v>200</v>
      </c>
      <c r="J224">
        <f>(((Table1[[#This Row],[Tuition]]+Table1[[#This Row],[Books]])/12)*8)+(8*(Table1[[#This Row],[Living]]+Table1[[#This Row],[Other]]))</f>
        <v>16666.666666666664</v>
      </c>
      <c r="K224" t="str">
        <f>VLOOKUP(Table1[[#This Row],[Gender]],$P$19:$Q$20,2,FALSE)</f>
        <v>Female</v>
      </c>
      <c r="L224">
        <v>1</v>
      </c>
      <c r="M224" t="str">
        <f>VLOOKUP(Table1[[#This Row],[ParentEd]],$R$19:$S$25,2,FALSE)</f>
        <v>Bachelors</v>
      </c>
      <c r="N224">
        <v>3</v>
      </c>
    </row>
    <row r="225" spans="1:14" x14ac:dyDescent="0.25">
      <c r="A225">
        <v>3497</v>
      </c>
      <c r="B225" t="str">
        <f>VLOOKUP(Table1[[#This Row],[Province]],$P$2:$Q$15,2,FALSE)</f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>
        <v>100</v>
      </c>
      <c r="I225">
        <v>50</v>
      </c>
      <c r="J225">
        <f>(((Table1[[#This Row],[Tuition]]+Table1[[#This Row],[Books]])/12)*8)+(8*(Table1[[#This Row],[Living]]+Table1[[#This Row],[Other]]))</f>
        <v>4866.6666666666661</v>
      </c>
      <c r="K225" t="str">
        <f>VLOOKUP(Table1[[#This Row],[Gender]],$P$19:$Q$20,2,FALSE)</f>
        <v>Male</v>
      </c>
      <c r="L225">
        <v>0</v>
      </c>
      <c r="M225" t="str">
        <f>VLOOKUP(Table1[[#This Row],[ParentEd]],$R$19:$S$25,2,FALSE)</f>
        <v>Advanced</v>
      </c>
      <c r="N225">
        <v>5</v>
      </c>
    </row>
    <row r="226" spans="1:14" x14ac:dyDescent="0.25">
      <c r="A226">
        <v>3502</v>
      </c>
      <c r="B226" t="str">
        <f>VLOOKUP(Table1[[#This Row],[Province]],$P$2:$Q$15,2,FALSE)</f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>
        <v>0</v>
      </c>
      <c r="I226">
        <v>100</v>
      </c>
      <c r="J226">
        <f>(((Table1[[#This Row],[Tuition]]+Table1[[#This Row],[Books]])/12)*8)+(8*(Table1[[#This Row],[Living]]+Table1[[#This Row],[Other]]))</f>
        <v>4933.333333333333</v>
      </c>
      <c r="K226" t="str">
        <f>VLOOKUP(Table1[[#This Row],[Gender]],$P$19:$Q$20,2,FALSE)</f>
        <v>Female</v>
      </c>
      <c r="L226">
        <v>1</v>
      </c>
      <c r="M226" t="str">
        <f>VLOOKUP(Table1[[#This Row],[ParentEd]],$R$19:$S$25,2,FALSE)</f>
        <v>College</v>
      </c>
      <c r="N226">
        <v>2</v>
      </c>
    </row>
    <row r="227" spans="1:14" x14ac:dyDescent="0.25">
      <c r="A227">
        <v>3507</v>
      </c>
      <c r="B227" t="str">
        <f>VLOOKUP(Table1[[#This Row],[Province]],$P$2:$Q$15,2,FALSE)</f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>
        <v>0</v>
      </c>
      <c r="I227">
        <v>1000</v>
      </c>
      <c r="J227">
        <f>(((Table1[[#This Row],[Tuition]]+Table1[[#This Row],[Books]])/12)*8)+(8*(Table1[[#This Row],[Living]]+Table1[[#This Row],[Other]]))</f>
        <v>11000</v>
      </c>
      <c r="K227" t="str">
        <f>VLOOKUP(Table1[[#This Row],[Gender]],$P$19:$Q$20,2,FALSE)</f>
        <v>Female</v>
      </c>
      <c r="L227">
        <v>1</v>
      </c>
      <c r="M227" t="str">
        <f>VLOOKUP(Table1[[#This Row],[ParentEd]],$R$19:$S$25,2,FALSE)</f>
        <v>High School</v>
      </c>
      <c r="N227">
        <v>1</v>
      </c>
    </row>
    <row r="228" spans="1:14" x14ac:dyDescent="0.25">
      <c r="A228">
        <v>3512</v>
      </c>
      <c r="B228" t="str">
        <f>VLOOKUP(Table1[[#This Row],[Province]],$P$2:$Q$15,2,FALSE)</f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>
        <v>600</v>
      </c>
      <c r="I228">
        <v>150</v>
      </c>
      <c r="J228">
        <f>(((Table1[[#This Row],[Tuition]]+Table1[[#This Row],[Books]])/12)*8)+(8*(Table1[[#This Row],[Living]]+Table1[[#This Row],[Other]]))</f>
        <v>9866.6666666666661</v>
      </c>
      <c r="K228" t="str">
        <f>VLOOKUP(Table1[[#This Row],[Gender]],$P$19:$Q$20,2,FALSE)</f>
        <v>Female</v>
      </c>
      <c r="L228">
        <v>1</v>
      </c>
      <c r="M228" t="str">
        <f>VLOOKUP(Table1[[#This Row],[ParentEd]],$R$19:$S$25,2,FALSE)</f>
        <v>Bachelors</v>
      </c>
      <c r="N228">
        <v>3</v>
      </c>
    </row>
    <row r="229" spans="1:14" x14ac:dyDescent="0.25">
      <c r="A229">
        <v>3542</v>
      </c>
      <c r="B229" t="str">
        <f>VLOOKUP(Table1[[#This Row],[Province]],$P$2:$Q$15,2,FALSE)</f>
        <v>International</v>
      </c>
      <c r="C229">
        <v>14</v>
      </c>
      <c r="D229">
        <v>2</v>
      </c>
      <c r="E229">
        <v>2</v>
      </c>
      <c r="J229">
        <f>(((Table1[[#This Row],[Tuition]]+Table1[[#This Row],[Books]])/12)*8)+(8*(Table1[[#This Row],[Living]]+Table1[[#This Row],[Other]]))</f>
        <v>0</v>
      </c>
      <c r="K229" t="str">
        <f>VLOOKUP(Table1[[#This Row],[Gender]],$P$19:$Q$20,2,FALSE)</f>
        <v>Male</v>
      </c>
      <c r="M229" t="e">
        <f>VLOOKUP(Table1[[#This Row],[ParentEd]],$R$19:$S$25,2,FALSE)</f>
        <v>#N/A</v>
      </c>
    </row>
    <row r="230" spans="1:14" x14ac:dyDescent="0.25">
      <c r="A230">
        <v>3563</v>
      </c>
      <c r="B230" t="str">
        <f>VLOOKUP(Table1[[#This Row],[Province]],$P$2:$Q$15,2,FALSE)</f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>
        <v>8000</v>
      </c>
      <c r="I230">
        <v>100</v>
      </c>
      <c r="J230">
        <f>(((Table1[[#This Row],[Tuition]]+Table1[[#This Row],[Books]])/12)*8)+(8*(Table1[[#This Row],[Living]]+Table1[[#This Row],[Other]]))</f>
        <v>70266.666666666672</v>
      </c>
      <c r="K230" t="str">
        <f>VLOOKUP(Table1[[#This Row],[Gender]],$P$19:$Q$20,2,FALSE)</f>
        <v>Female</v>
      </c>
      <c r="L230">
        <v>1</v>
      </c>
      <c r="M230" t="str">
        <f>VLOOKUP(Table1[[#This Row],[ParentEd]],$R$19:$S$25,2,FALSE)</f>
        <v>College</v>
      </c>
      <c r="N230">
        <v>2</v>
      </c>
    </row>
    <row r="231" spans="1:14" x14ac:dyDescent="0.25">
      <c r="A231">
        <v>3667</v>
      </c>
      <c r="B231" t="str">
        <f>VLOOKUP(Table1[[#This Row],[Province]],$P$2:$Q$15,2,FALSE)</f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>
        <v>0</v>
      </c>
      <c r="I231">
        <v>320</v>
      </c>
      <c r="J231">
        <f>(((Table1[[#This Row],[Tuition]]+Table1[[#This Row],[Books]])/12)*8)+(8*(Table1[[#This Row],[Living]]+Table1[[#This Row],[Other]]))</f>
        <v>7893.333333333333</v>
      </c>
      <c r="K231" t="str">
        <f>VLOOKUP(Table1[[#This Row],[Gender]],$P$19:$Q$20,2,FALSE)</f>
        <v>Female</v>
      </c>
      <c r="L231">
        <v>1</v>
      </c>
      <c r="M231" t="str">
        <f>VLOOKUP(Table1[[#This Row],[ParentEd]],$R$19:$S$25,2,FALSE)</f>
        <v>College</v>
      </c>
      <c r="N231">
        <v>2</v>
      </c>
    </row>
    <row r="232" spans="1:14" x14ac:dyDescent="0.25">
      <c r="A232">
        <v>3715</v>
      </c>
      <c r="B232" t="str">
        <f>VLOOKUP(Table1[[#This Row],[Province]],$P$2:$Q$15,2,FALSE)</f>
        <v>Nova Scotia</v>
      </c>
      <c r="C232">
        <v>7</v>
      </c>
      <c r="J232">
        <f>(((Table1[[#This Row],[Tuition]]+Table1[[#This Row],[Books]])/12)*8)+(8*(Table1[[#This Row],[Living]]+Table1[[#This Row],[Other]]))</f>
        <v>0</v>
      </c>
      <c r="K232" t="str">
        <f>VLOOKUP(Table1[[#This Row],[Gender]],$P$19:$Q$20,2,FALSE)</f>
        <v>Male</v>
      </c>
      <c r="M232" t="e">
        <f>VLOOKUP(Table1[[#This Row],[ParentEd]],$R$19:$S$25,2,FALSE)</f>
        <v>#N/A</v>
      </c>
    </row>
    <row r="233" spans="1:14" x14ac:dyDescent="0.25">
      <c r="A233">
        <v>3783</v>
      </c>
      <c r="B233" t="str">
        <f>VLOOKUP(Table1[[#This Row],[Province]],$P$2:$Q$15,2,FALSE)</f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I233">
        <v>200</v>
      </c>
      <c r="J233">
        <f>(((Table1[[#This Row],[Tuition]]+Table1[[#This Row],[Books]])/12)*8)+(8*(Table1[[#This Row],[Living]]+Table1[[#This Row],[Other]]))</f>
        <v>12266.666666666666</v>
      </c>
      <c r="K233" t="str">
        <f>VLOOKUP(Table1[[#This Row],[Gender]],$P$19:$Q$20,2,FALSE)</f>
        <v>Male</v>
      </c>
      <c r="L233">
        <v>0</v>
      </c>
      <c r="M233" t="str">
        <f>VLOOKUP(Table1[[#This Row],[ParentEd]],$R$19:$S$25,2,FALSE)</f>
        <v>High School</v>
      </c>
      <c r="N233">
        <v>1</v>
      </c>
    </row>
    <row r="234" spans="1:14" x14ac:dyDescent="0.25">
      <c r="A234">
        <v>3816</v>
      </c>
      <c r="B234" t="str">
        <f>VLOOKUP(Table1[[#This Row],[Province]],$P$2:$Q$15,2,FALSE)</f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>
        <v>320</v>
      </c>
      <c r="I234">
        <v>80</v>
      </c>
      <c r="J234">
        <f>(((Table1[[#This Row],[Tuition]]+Table1[[#This Row],[Books]])/12)*8)+(8*(Table1[[#This Row],[Living]]+Table1[[#This Row],[Other]]))</f>
        <v>13700</v>
      </c>
      <c r="K234" t="str">
        <f>VLOOKUP(Table1[[#This Row],[Gender]],$P$19:$Q$20,2,FALSE)</f>
        <v>Male</v>
      </c>
      <c r="L234">
        <v>0</v>
      </c>
      <c r="M234" t="str">
        <f>VLOOKUP(Table1[[#This Row],[ParentEd]],$R$19:$S$25,2,FALSE)</f>
        <v>College</v>
      </c>
      <c r="N234">
        <v>2</v>
      </c>
    </row>
    <row r="235" spans="1:14" x14ac:dyDescent="0.25">
      <c r="A235">
        <v>3818</v>
      </c>
      <c r="B235" t="str">
        <f>VLOOKUP(Table1[[#This Row],[Province]],$P$2:$Q$15,2,FALSE)</f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>
        <v>675</v>
      </c>
      <c r="I235">
        <v>700</v>
      </c>
      <c r="J235">
        <f>(((Table1[[#This Row],[Tuition]]+Table1[[#This Row],[Books]])/12)*8)+(8*(Table1[[#This Row],[Living]]+Table1[[#This Row],[Other]]))</f>
        <v>13466.666666666666</v>
      </c>
      <c r="K235" t="str">
        <f>VLOOKUP(Table1[[#This Row],[Gender]],$P$19:$Q$20,2,FALSE)</f>
        <v>Female</v>
      </c>
      <c r="L235">
        <v>1</v>
      </c>
      <c r="M235" t="str">
        <f>VLOOKUP(Table1[[#This Row],[ParentEd]],$R$19:$S$25,2,FALSE)</f>
        <v>High School</v>
      </c>
      <c r="N235">
        <v>1</v>
      </c>
    </row>
    <row r="236" spans="1:14" x14ac:dyDescent="0.25">
      <c r="A236">
        <v>3826</v>
      </c>
      <c r="B236" t="str">
        <f>VLOOKUP(Table1[[#This Row],[Province]],$P$2:$Q$15,2,FALSE)</f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>
        <v>1600</v>
      </c>
      <c r="I236">
        <v>400</v>
      </c>
      <c r="J236">
        <f>(((Table1[[#This Row],[Tuition]]+Table1[[#This Row],[Books]])/12)*8)+(8*(Table1[[#This Row],[Living]]+Table1[[#This Row],[Other]]))</f>
        <v>21600</v>
      </c>
      <c r="K236" t="str">
        <f>VLOOKUP(Table1[[#This Row],[Gender]],$P$19:$Q$20,2,FALSE)</f>
        <v>Male</v>
      </c>
      <c r="M236" t="e">
        <f>VLOOKUP(Table1[[#This Row],[ParentEd]],$R$19:$S$25,2,FALSE)</f>
        <v>#N/A</v>
      </c>
    </row>
    <row r="237" spans="1:14" x14ac:dyDescent="0.25">
      <c r="A237">
        <v>3829</v>
      </c>
      <c r="B237" t="str">
        <f>VLOOKUP(Table1[[#This Row],[Province]],$P$2:$Q$15,2,FALSE)</f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>
        <v>700</v>
      </c>
      <c r="I237">
        <v>100</v>
      </c>
      <c r="J237">
        <f>(((Table1[[#This Row],[Tuition]]+Table1[[#This Row],[Books]])/12)*8)+(8*(Table1[[#This Row],[Living]]+Table1[[#This Row],[Other]]))</f>
        <v>11733.333333333332</v>
      </c>
      <c r="K237" t="str">
        <f>VLOOKUP(Table1[[#This Row],[Gender]],$P$19:$Q$20,2,FALSE)</f>
        <v>Female</v>
      </c>
      <c r="L237">
        <v>1</v>
      </c>
      <c r="M237" t="str">
        <f>VLOOKUP(Table1[[#This Row],[ParentEd]],$R$19:$S$25,2,FALSE)</f>
        <v>College</v>
      </c>
      <c r="N237">
        <v>2</v>
      </c>
    </row>
    <row r="238" spans="1:14" x14ac:dyDescent="0.25">
      <c r="A238">
        <v>3866</v>
      </c>
      <c r="B238" t="str">
        <f>VLOOKUP(Table1[[#This Row],[Province]],$P$2:$Q$15,2,FALSE)</f>
        <v>Nova Scotia</v>
      </c>
      <c r="C238">
        <v>7</v>
      </c>
      <c r="D238">
        <v>3</v>
      </c>
      <c r="E238">
        <v>1</v>
      </c>
      <c r="J238">
        <f>(((Table1[[#This Row],[Tuition]]+Table1[[#This Row],[Books]])/12)*8)+(8*(Table1[[#This Row],[Living]]+Table1[[#This Row],[Other]]))</f>
        <v>0</v>
      </c>
      <c r="K238" t="str">
        <f>VLOOKUP(Table1[[#This Row],[Gender]],$P$19:$Q$20,2,FALSE)</f>
        <v>Male</v>
      </c>
      <c r="M238" t="e">
        <f>VLOOKUP(Table1[[#This Row],[ParentEd]],$R$19:$S$25,2,FALSE)</f>
        <v>#N/A</v>
      </c>
    </row>
    <row r="239" spans="1:14" x14ac:dyDescent="0.25">
      <c r="A239">
        <v>3925</v>
      </c>
      <c r="B239" t="str">
        <f>VLOOKUP(Table1[[#This Row],[Province]],$P$2:$Q$15,2,FALSE)</f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>
        <v>800</v>
      </c>
      <c r="I239">
        <v>500</v>
      </c>
      <c r="J239">
        <f>(((Table1[[#This Row],[Tuition]]+Table1[[#This Row],[Books]])/12)*8)+(8*(Table1[[#This Row],[Living]]+Table1[[#This Row],[Other]]))</f>
        <v>24066.666666666664</v>
      </c>
      <c r="K239" t="str">
        <f>VLOOKUP(Table1[[#This Row],[Gender]],$P$19:$Q$20,2,FALSE)</f>
        <v>Male</v>
      </c>
      <c r="L239">
        <v>0</v>
      </c>
      <c r="M239" t="str">
        <f>VLOOKUP(Table1[[#This Row],[ParentEd]],$R$19:$S$25,2,FALSE)</f>
        <v>College</v>
      </c>
      <c r="N239">
        <v>2</v>
      </c>
    </row>
    <row r="240" spans="1:14" x14ac:dyDescent="0.25">
      <c r="A240">
        <v>3980</v>
      </c>
      <c r="B240" t="str">
        <f>VLOOKUP(Table1[[#This Row],[Province]],$P$2:$Q$15,2,FALSE)</f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>
        <v>0</v>
      </c>
      <c r="I240">
        <v>100</v>
      </c>
      <c r="J240">
        <f>(((Table1[[#This Row],[Tuition]]+Table1[[#This Row],[Books]])/12)*8)+(8*(Table1[[#This Row],[Living]]+Table1[[#This Row],[Other]]))</f>
        <v>6133.333333333333</v>
      </c>
      <c r="K240" t="str">
        <f>VLOOKUP(Table1[[#This Row],[Gender]],$P$19:$Q$20,2,FALSE)</f>
        <v>Female</v>
      </c>
      <c r="L240">
        <v>1</v>
      </c>
      <c r="M240" t="str">
        <f>VLOOKUP(Table1[[#This Row],[ParentEd]],$R$19:$S$25,2,FALSE)</f>
        <v>High School</v>
      </c>
      <c r="N240">
        <v>1</v>
      </c>
    </row>
    <row r="241" spans="1:14" x14ac:dyDescent="0.25">
      <c r="A241">
        <v>3998</v>
      </c>
      <c r="B241" t="str">
        <f>VLOOKUP(Table1[[#This Row],[Province]],$P$2:$Q$15,2,FALSE)</f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>
        <v>800</v>
      </c>
      <c r="I241">
        <v>80</v>
      </c>
      <c r="J241">
        <f>(((Table1[[#This Row],[Tuition]]+Table1[[#This Row],[Books]])/12)*8)+(8*(Table1[[#This Row],[Living]]+Table1[[#This Row],[Other]]))</f>
        <v>11906.666666666668</v>
      </c>
      <c r="K241" t="str">
        <f>VLOOKUP(Table1[[#This Row],[Gender]],$P$19:$Q$20,2,FALSE)</f>
        <v>Female</v>
      </c>
      <c r="L241">
        <v>1</v>
      </c>
      <c r="M241" t="str">
        <f>VLOOKUP(Table1[[#This Row],[ParentEd]],$R$19:$S$25,2,FALSE)</f>
        <v>Don’t Know</v>
      </c>
      <c r="N241">
        <v>7</v>
      </c>
    </row>
    <row r="242" spans="1:14" x14ac:dyDescent="0.25">
      <c r="A242">
        <v>4061</v>
      </c>
      <c r="B242" t="str">
        <f>VLOOKUP(Table1[[#This Row],[Province]],$P$2:$Q$15,2,FALSE)</f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>
        <v>200</v>
      </c>
      <c r="I242">
        <v>200</v>
      </c>
      <c r="J242">
        <f>(((Table1[[#This Row],[Tuition]]+Table1[[#This Row],[Books]])/12)*8)+(8*(Table1[[#This Row],[Living]]+Table1[[#This Row],[Other]]))</f>
        <v>7466.666666666667</v>
      </c>
      <c r="K242" t="str">
        <f>VLOOKUP(Table1[[#This Row],[Gender]],$P$19:$Q$20,2,FALSE)</f>
        <v>Female</v>
      </c>
      <c r="L242">
        <v>1</v>
      </c>
      <c r="M242" t="str">
        <f>VLOOKUP(Table1[[#This Row],[ParentEd]],$R$19:$S$25,2,FALSE)</f>
        <v>College</v>
      </c>
      <c r="N242">
        <v>2</v>
      </c>
    </row>
    <row r="243" spans="1:14" x14ac:dyDescent="0.25">
      <c r="A243">
        <v>4095</v>
      </c>
      <c r="B243" t="str">
        <f>VLOOKUP(Table1[[#This Row],[Province]],$P$2:$Q$15,2,FALSE)</f>
        <v>Nova Scotia</v>
      </c>
      <c r="C243">
        <v>7</v>
      </c>
      <c r="D243">
        <v>3</v>
      </c>
      <c r="E243">
        <v>1</v>
      </c>
      <c r="G243">
        <v>600</v>
      </c>
      <c r="H243">
        <v>550</v>
      </c>
      <c r="I243">
        <v>200</v>
      </c>
      <c r="J243">
        <f>(((Table1[[#This Row],[Tuition]]+Table1[[#This Row],[Books]])/12)*8)+(8*(Table1[[#This Row],[Living]]+Table1[[#This Row],[Other]]))</f>
        <v>6400</v>
      </c>
      <c r="K243" t="str">
        <f>VLOOKUP(Table1[[#This Row],[Gender]],$P$19:$Q$20,2,FALSE)</f>
        <v>Female</v>
      </c>
      <c r="L243">
        <v>1</v>
      </c>
      <c r="M243" t="str">
        <f>VLOOKUP(Table1[[#This Row],[ParentEd]],$R$19:$S$25,2,FALSE)</f>
        <v>College</v>
      </c>
      <c r="N243">
        <v>2</v>
      </c>
    </row>
    <row r="244" spans="1:14" x14ac:dyDescent="0.25">
      <c r="A244">
        <v>4107</v>
      </c>
      <c r="B244" t="str">
        <f>VLOOKUP(Table1[[#This Row],[Province]],$P$2:$Q$15,2,FALSE)</f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>
        <v>1200</v>
      </c>
      <c r="I244">
        <v>100</v>
      </c>
      <c r="J244">
        <f>(((Table1[[#This Row],[Tuition]]+Table1[[#This Row],[Books]])/12)*8)+(8*(Table1[[#This Row],[Living]]+Table1[[#This Row],[Other]]))</f>
        <v>14066.666666666666</v>
      </c>
      <c r="K244" t="str">
        <f>VLOOKUP(Table1[[#This Row],[Gender]],$P$19:$Q$20,2,FALSE)</f>
        <v>Female</v>
      </c>
      <c r="L244">
        <v>1</v>
      </c>
      <c r="M244" t="str">
        <f>VLOOKUP(Table1[[#This Row],[ParentEd]],$R$19:$S$25,2,FALSE)</f>
        <v>College</v>
      </c>
      <c r="N244">
        <v>2</v>
      </c>
    </row>
    <row r="245" spans="1:14" x14ac:dyDescent="0.25">
      <c r="A245">
        <v>4110</v>
      </c>
      <c r="B245" t="str">
        <f>VLOOKUP(Table1[[#This Row],[Province]],$P$2:$Q$15,2,FALSE)</f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>
        <v>100</v>
      </c>
      <c r="I245">
        <v>300</v>
      </c>
      <c r="J245">
        <f>(((Table1[[#This Row],[Tuition]]+Table1[[#This Row],[Books]])/12)*8)+(8*(Table1[[#This Row],[Living]]+Table1[[#This Row],[Other]]))</f>
        <v>7466.666666666667</v>
      </c>
      <c r="K245" t="str">
        <f>VLOOKUP(Table1[[#This Row],[Gender]],$P$19:$Q$20,2,FALSE)</f>
        <v>Female</v>
      </c>
      <c r="L245">
        <v>1</v>
      </c>
      <c r="M245" t="str">
        <f>VLOOKUP(Table1[[#This Row],[ParentEd]],$R$19:$S$25,2,FALSE)</f>
        <v>High School</v>
      </c>
      <c r="N245">
        <v>1</v>
      </c>
    </row>
    <row r="246" spans="1:14" x14ac:dyDescent="0.25">
      <c r="A246">
        <v>4119</v>
      </c>
      <c r="B246" t="str">
        <f>VLOOKUP(Table1[[#This Row],[Province]],$P$2:$Q$15,2,FALSE)</f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>
        <v>865</v>
      </c>
      <c r="I246">
        <v>400</v>
      </c>
      <c r="J246">
        <f>(((Table1[[#This Row],[Tuition]]+Table1[[#This Row],[Books]])/12)*8)+(8*(Table1[[#This Row],[Living]]+Table1[[#This Row],[Other]]))</f>
        <v>15586.666666666668</v>
      </c>
      <c r="K246" t="str">
        <f>VLOOKUP(Table1[[#This Row],[Gender]],$P$19:$Q$20,2,FALSE)</f>
        <v>Female</v>
      </c>
      <c r="L246">
        <v>1</v>
      </c>
      <c r="M246" t="str">
        <f>VLOOKUP(Table1[[#This Row],[ParentEd]],$R$19:$S$25,2,FALSE)</f>
        <v>College</v>
      </c>
      <c r="N246">
        <v>2</v>
      </c>
    </row>
    <row r="247" spans="1:14" x14ac:dyDescent="0.25">
      <c r="A247">
        <v>4220</v>
      </c>
      <c r="B247" t="str">
        <f>VLOOKUP(Table1[[#This Row],[Province]],$P$2:$Q$15,2,FALSE)</f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>
        <v>300</v>
      </c>
      <c r="I247">
        <v>200</v>
      </c>
      <c r="J247">
        <f>(((Table1[[#This Row],[Tuition]]+Table1[[#This Row],[Books]])/12)*8)+(8*(Table1[[#This Row],[Living]]+Table1[[#This Row],[Other]]))</f>
        <v>7333.3333333333339</v>
      </c>
      <c r="K247" t="str">
        <f>VLOOKUP(Table1[[#This Row],[Gender]],$P$19:$Q$20,2,FALSE)</f>
        <v>Male</v>
      </c>
      <c r="L247">
        <v>0</v>
      </c>
      <c r="M247" t="str">
        <f>VLOOKUP(Table1[[#This Row],[ParentEd]],$R$19:$S$25,2,FALSE)</f>
        <v>Advanced</v>
      </c>
      <c r="N247">
        <v>6</v>
      </c>
    </row>
    <row r="248" spans="1:14" x14ac:dyDescent="0.25">
      <c r="A248">
        <v>4328</v>
      </c>
      <c r="B248" t="str">
        <f>VLOOKUP(Table1[[#This Row],[Province]],$P$2:$Q$15,2,FALSE)</f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>
        <v>0</v>
      </c>
      <c r="I248">
        <v>50</v>
      </c>
      <c r="J248">
        <f>(((Table1[[#This Row],[Tuition]]+Table1[[#This Row],[Books]])/12)*8)+(8*(Table1[[#This Row],[Living]]+Table1[[#This Row],[Other]]))</f>
        <v>4066.6666666666665</v>
      </c>
      <c r="K248" t="str">
        <f>VLOOKUP(Table1[[#This Row],[Gender]],$P$19:$Q$20,2,FALSE)</f>
        <v>Male</v>
      </c>
      <c r="L248">
        <v>0</v>
      </c>
      <c r="M248" t="str">
        <f>VLOOKUP(Table1[[#This Row],[ParentEd]],$R$19:$S$25,2,FALSE)</f>
        <v>High School</v>
      </c>
      <c r="N248">
        <v>1</v>
      </c>
    </row>
    <row r="249" spans="1:14" x14ac:dyDescent="0.25">
      <c r="A249">
        <v>4375</v>
      </c>
      <c r="B249" t="str">
        <f>VLOOKUP(Table1[[#This Row],[Province]],$P$2:$Q$15,2,FALSE)</f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>
        <v>250</v>
      </c>
      <c r="I249">
        <v>600</v>
      </c>
      <c r="J249">
        <f>(((Table1[[#This Row],[Tuition]]+Table1[[#This Row],[Books]])/12)*8)+(8*(Table1[[#This Row],[Living]]+Table1[[#This Row],[Other]]))</f>
        <v>12133.333333333332</v>
      </c>
      <c r="K249" t="str">
        <f>VLOOKUP(Table1[[#This Row],[Gender]],$P$19:$Q$20,2,FALSE)</f>
        <v>Female</v>
      </c>
      <c r="L249">
        <v>1</v>
      </c>
      <c r="M249" t="str">
        <f>VLOOKUP(Table1[[#This Row],[ParentEd]],$R$19:$S$25,2,FALSE)</f>
        <v>High School</v>
      </c>
      <c r="N249">
        <v>1</v>
      </c>
    </row>
    <row r="250" spans="1:14" x14ac:dyDescent="0.25">
      <c r="A250">
        <v>4391</v>
      </c>
      <c r="B250" t="str">
        <f>VLOOKUP(Table1[[#This Row],[Province]],$P$2:$Q$15,2,FALSE)</f>
        <v>International</v>
      </c>
      <c r="C250">
        <v>14</v>
      </c>
      <c r="D250">
        <v>6</v>
      </c>
      <c r="E250">
        <v>1</v>
      </c>
      <c r="I250">
        <v>500</v>
      </c>
      <c r="J250">
        <f>(((Table1[[#This Row],[Tuition]]+Table1[[#This Row],[Books]])/12)*8)+(8*(Table1[[#This Row],[Living]]+Table1[[#This Row],[Other]]))</f>
        <v>4000</v>
      </c>
      <c r="K250" t="str">
        <f>VLOOKUP(Table1[[#This Row],[Gender]],$P$19:$Q$20,2,FALSE)</f>
        <v>Female</v>
      </c>
      <c r="L250">
        <v>1</v>
      </c>
      <c r="M250" t="str">
        <f>VLOOKUP(Table1[[#This Row],[ParentEd]],$R$19:$S$25,2,FALSE)</f>
        <v>College</v>
      </c>
      <c r="N250">
        <v>2</v>
      </c>
    </row>
    <row r="251" spans="1:14" x14ac:dyDescent="0.25">
      <c r="A251">
        <v>4421</v>
      </c>
      <c r="B251" t="str">
        <f>VLOOKUP(Table1[[#This Row],[Province]],$P$2:$Q$15,2,FALSE)</f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>
        <v>700</v>
      </c>
      <c r="I251">
        <v>300</v>
      </c>
      <c r="J251">
        <f>(((Table1[[#This Row],[Tuition]]+Table1[[#This Row],[Books]])/12)*8)+(8*(Table1[[#This Row],[Living]]+Table1[[#This Row],[Other]]))</f>
        <v>12866.666666666668</v>
      </c>
      <c r="K251" t="str">
        <f>VLOOKUP(Table1[[#This Row],[Gender]],$P$19:$Q$20,2,FALSE)</f>
        <v>Female</v>
      </c>
      <c r="L251">
        <v>1</v>
      </c>
      <c r="M251" t="str">
        <f>VLOOKUP(Table1[[#This Row],[ParentEd]],$R$19:$S$25,2,FALSE)</f>
        <v>High School</v>
      </c>
      <c r="N251">
        <v>1</v>
      </c>
    </row>
    <row r="252" spans="1:14" x14ac:dyDescent="0.25">
      <c r="A252">
        <v>4441</v>
      </c>
      <c r="B252" t="str">
        <f>VLOOKUP(Table1[[#This Row],[Province]],$P$2:$Q$15,2,FALSE)</f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>
        <v>450</v>
      </c>
      <c r="I252">
        <v>350</v>
      </c>
      <c r="J252">
        <f>(((Table1[[#This Row],[Tuition]]+Table1[[#This Row],[Books]])/12)*8)+(8*(Table1[[#This Row],[Living]]+Table1[[#This Row],[Other]]))</f>
        <v>10800</v>
      </c>
      <c r="K252" t="str">
        <f>VLOOKUP(Table1[[#This Row],[Gender]],$P$19:$Q$20,2,FALSE)</f>
        <v>Male</v>
      </c>
      <c r="L252">
        <v>0</v>
      </c>
      <c r="M252" t="str">
        <f>VLOOKUP(Table1[[#This Row],[ParentEd]],$R$19:$S$25,2,FALSE)</f>
        <v>Bachelors</v>
      </c>
      <c r="N252">
        <v>3</v>
      </c>
    </row>
    <row r="253" spans="1:14" x14ac:dyDescent="0.25">
      <c r="A253">
        <v>4483</v>
      </c>
      <c r="B253" t="str">
        <f>VLOOKUP(Table1[[#This Row],[Province]],$P$2:$Q$15,2,FALSE)</f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>
        <v>100</v>
      </c>
      <c r="I253">
        <v>300</v>
      </c>
      <c r="J253">
        <f>(((Table1[[#This Row],[Tuition]]+Table1[[#This Row],[Books]])/12)*8)+(8*(Table1[[#This Row],[Living]]+Table1[[#This Row],[Other]]))</f>
        <v>7600</v>
      </c>
      <c r="K253" t="str">
        <f>VLOOKUP(Table1[[#This Row],[Gender]],$P$19:$Q$20,2,FALSE)</f>
        <v>Male</v>
      </c>
      <c r="M253" t="e">
        <f>VLOOKUP(Table1[[#This Row],[ParentEd]],$R$19:$S$25,2,FALSE)</f>
        <v>#N/A</v>
      </c>
    </row>
    <row r="254" spans="1:14" x14ac:dyDescent="0.25">
      <c r="A254">
        <v>4518</v>
      </c>
      <c r="B254" t="str">
        <f>VLOOKUP(Table1[[#This Row],[Province]],$P$2:$Q$15,2,FALSE)</f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>
        <v>100</v>
      </c>
      <c r="I254">
        <v>300</v>
      </c>
      <c r="J254">
        <f>(((Table1[[#This Row],[Tuition]]+Table1[[#This Row],[Books]])/12)*8)+(8*(Table1[[#This Row],[Living]]+Table1[[#This Row],[Other]]))</f>
        <v>7866.666666666667</v>
      </c>
      <c r="K254" t="str">
        <f>VLOOKUP(Table1[[#This Row],[Gender]],$P$19:$Q$20,2,FALSE)</f>
        <v>Female</v>
      </c>
      <c r="L254">
        <v>1</v>
      </c>
      <c r="M254" t="str">
        <f>VLOOKUP(Table1[[#This Row],[ParentEd]],$R$19:$S$25,2,FALSE)</f>
        <v>Advanced</v>
      </c>
      <c r="N254">
        <v>5</v>
      </c>
    </row>
    <row r="255" spans="1:14" x14ac:dyDescent="0.25">
      <c r="A255">
        <v>4536</v>
      </c>
      <c r="B255" t="str">
        <f>VLOOKUP(Table1[[#This Row],[Province]],$P$2:$Q$15,2,FALSE)</f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>
        <v>700</v>
      </c>
      <c r="I255">
        <v>200</v>
      </c>
      <c r="J255">
        <f>(((Table1[[#This Row],[Tuition]]+Table1[[#This Row],[Books]])/12)*8)+(8*(Table1[[#This Row],[Living]]+Table1[[#This Row],[Other]]))</f>
        <v>11666.666666666668</v>
      </c>
      <c r="K255" t="str">
        <f>VLOOKUP(Table1[[#This Row],[Gender]],$P$19:$Q$20,2,FALSE)</f>
        <v>Female</v>
      </c>
      <c r="L255">
        <v>1</v>
      </c>
      <c r="M255" t="str">
        <f>VLOOKUP(Table1[[#This Row],[ParentEd]],$R$19:$S$25,2,FALSE)</f>
        <v>High School</v>
      </c>
      <c r="N255">
        <v>1</v>
      </c>
    </row>
    <row r="256" spans="1:14" x14ac:dyDescent="0.25">
      <c r="A256">
        <v>4561</v>
      </c>
      <c r="B256" t="str">
        <f>VLOOKUP(Table1[[#This Row],[Province]],$P$2:$Q$15,2,FALSE)</f>
        <v>Nova Scotia</v>
      </c>
      <c r="C256">
        <v>7</v>
      </c>
      <c r="D256">
        <v>3</v>
      </c>
      <c r="E256">
        <v>3</v>
      </c>
      <c r="J256">
        <f>(((Table1[[#This Row],[Tuition]]+Table1[[#This Row],[Books]])/12)*8)+(8*(Table1[[#This Row],[Living]]+Table1[[#This Row],[Other]]))</f>
        <v>0</v>
      </c>
      <c r="K256" t="str">
        <f>VLOOKUP(Table1[[#This Row],[Gender]],$P$19:$Q$20,2,FALSE)</f>
        <v>Male</v>
      </c>
      <c r="M256" t="e">
        <f>VLOOKUP(Table1[[#This Row],[ParentEd]],$R$19:$S$25,2,FALSE)</f>
        <v>#N/A</v>
      </c>
    </row>
    <row r="257" spans="1:14" x14ac:dyDescent="0.25">
      <c r="A257">
        <v>4654</v>
      </c>
      <c r="B257" t="str">
        <f>VLOOKUP(Table1[[#This Row],[Province]],$P$2:$Q$15,2,FALSE)</f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>
        <v>0</v>
      </c>
      <c r="I257">
        <v>150</v>
      </c>
      <c r="J257">
        <f>(((Table1[[#This Row],[Tuition]]+Table1[[#This Row],[Books]])/12)*8)+(8*(Table1[[#This Row],[Living]]+Table1[[#This Row],[Other]]))</f>
        <v>3733.3333333333335</v>
      </c>
      <c r="K257" t="str">
        <f>VLOOKUP(Table1[[#This Row],[Gender]],$P$19:$Q$20,2,FALSE)</f>
        <v>Male</v>
      </c>
      <c r="L257">
        <v>0</v>
      </c>
      <c r="M257" t="str">
        <f>VLOOKUP(Table1[[#This Row],[ParentEd]],$R$19:$S$25,2,FALSE)</f>
        <v>Bachelors</v>
      </c>
      <c r="N257">
        <v>3</v>
      </c>
    </row>
    <row r="258" spans="1:14" x14ac:dyDescent="0.25">
      <c r="A258">
        <v>4756</v>
      </c>
      <c r="B258" t="str">
        <f>VLOOKUP(Table1[[#This Row],[Province]],$P$2:$Q$15,2,FALSE)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>
        <v>300</v>
      </c>
      <c r="I258">
        <v>200</v>
      </c>
      <c r="J258">
        <f>(((Table1[[#This Row],[Tuition]]+Table1[[#This Row],[Books]])/12)*8)+(8*(Table1[[#This Row],[Living]]+Table1[[#This Row],[Other]]))</f>
        <v>10000</v>
      </c>
      <c r="K258" t="str">
        <f>VLOOKUP(Table1[[#This Row],[Gender]],$P$19:$Q$20,2,FALSE)</f>
        <v>Female</v>
      </c>
      <c r="L258">
        <v>1</v>
      </c>
      <c r="M258" t="str">
        <f>VLOOKUP(Table1[[#This Row],[ParentEd]],$R$19:$S$25,2,FALSE)</f>
        <v>Bachelors</v>
      </c>
      <c r="N258">
        <v>3</v>
      </c>
    </row>
    <row r="259" spans="1:14" x14ac:dyDescent="0.25">
      <c r="A259">
        <v>4897</v>
      </c>
      <c r="B259" t="str">
        <f>VLOOKUP(Table1[[#This Row],[Province]],$P$2:$Q$15,2,FALSE)</f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>
        <v>1100</v>
      </c>
      <c r="I259">
        <v>300</v>
      </c>
      <c r="J259">
        <f>(((Table1[[#This Row],[Tuition]]+Table1[[#This Row],[Books]])/12)*8)+(8*(Table1[[#This Row],[Living]]+Table1[[#This Row],[Other]]))</f>
        <v>19866.666666666664</v>
      </c>
      <c r="K259" t="str">
        <f>VLOOKUP(Table1[[#This Row],[Gender]],$P$19:$Q$20,2,FALSE)</f>
        <v>Female</v>
      </c>
      <c r="L259">
        <v>1</v>
      </c>
      <c r="M259" t="str">
        <f>VLOOKUP(Table1[[#This Row],[ParentEd]],$R$19:$S$25,2,FALSE)</f>
        <v>College</v>
      </c>
      <c r="N259">
        <v>2</v>
      </c>
    </row>
    <row r="260" spans="1:14" x14ac:dyDescent="0.25">
      <c r="A260">
        <v>4979</v>
      </c>
      <c r="B260" t="str">
        <f>VLOOKUP(Table1[[#This Row],[Province]],$P$2:$Q$15,2,FALSE)</f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>
        <v>670</v>
      </c>
      <c r="I260">
        <v>300</v>
      </c>
      <c r="J260">
        <f>(((Table1[[#This Row],[Tuition]]+Table1[[#This Row],[Books]])/12)*8)+(8*(Table1[[#This Row],[Living]]+Table1[[#This Row],[Other]]))</f>
        <v>11760</v>
      </c>
      <c r="K260" t="str">
        <f>VLOOKUP(Table1[[#This Row],[Gender]],$P$19:$Q$20,2,FALSE)</f>
        <v>Female</v>
      </c>
      <c r="L260">
        <v>1</v>
      </c>
      <c r="M260" t="str">
        <f>VLOOKUP(Table1[[#This Row],[ParentEd]],$R$19:$S$25,2,FALSE)</f>
        <v>High School</v>
      </c>
      <c r="N260">
        <v>1</v>
      </c>
    </row>
    <row r="261" spans="1:14" x14ac:dyDescent="0.25">
      <c r="A261">
        <v>4982</v>
      </c>
      <c r="B261" t="str">
        <f>VLOOKUP(Table1[[#This Row],[Province]],$P$2:$Q$15,2,FALSE)</f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>
        <v>1000</v>
      </c>
      <c r="I261">
        <v>700</v>
      </c>
      <c r="J261">
        <f>(((Table1[[#This Row],[Tuition]]+Table1[[#This Row],[Books]])/12)*8)+(8*(Table1[[#This Row],[Living]]+Table1[[#This Row],[Other]]))</f>
        <v>18400</v>
      </c>
      <c r="K261" t="str">
        <f>VLOOKUP(Table1[[#This Row],[Gender]],$P$19:$Q$20,2,FALSE)</f>
        <v>Female</v>
      </c>
      <c r="L261">
        <v>1</v>
      </c>
      <c r="M261" t="str">
        <f>VLOOKUP(Table1[[#This Row],[ParentEd]],$R$19:$S$25,2,FALSE)</f>
        <v>College</v>
      </c>
      <c r="N261">
        <v>2</v>
      </c>
    </row>
    <row r="262" spans="1:14" x14ac:dyDescent="0.25">
      <c r="A262">
        <v>5012</v>
      </c>
      <c r="B262" t="str">
        <f>VLOOKUP(Table1[[#This Row],[Province]],$P$2:$Q$15,2,FALSE)</f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>
        <v>60</v>
      </c>
      <c r="I262">
        <v>300</v>
      </c>
      <c r="J262">
        <f>(((Table1[[#This Row],[Tuition]]+Table1[[#This Row],[Books]])/12)*8)+(8*(Table1[[#This Row],[Living]]+Table1[[#This Row],[Other]]))</f>
        <v>7880</v>
      </c>
      <c r="K262" t="str">
        <f>VLOOKUP(Table1[[#This Row],[Gender]],$P$19:$Q$20,2,FALSE)</f>
        <v>Female</v>
      </c>
      <c r="L262">
        <v>1</v>
      </c>
      <c r="M262" t="str">
        <f>VLOOKUP(Table1[[#This Row],[ParentEd]],$R$19:$S$25,2,FALSE)</f>
        <v>College</v>
      </c>
      <c r="N262">
        <v>2</v>
      </c>
    </row>
    <row r="263" spans="1:14" x14ac:dyDescent="0.25">
      <c r="A263">
        <v>5160</v>
      </c>
      <c r="B263" t="str">
        <f>VLOOKUP(Table1[[#This Row],[Province]],$P$2:$Q$15,2,FALSE)</f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>
        <v>1200</v>
      </c>
      <c r="I263">
        <v>200</v>
      </c>
      <c r="J263">
        <f>(((Table1[[#This Row],[Tuition]]+Table1[[#This Row],[Books]])/12)*8)+(8*(Table1[[#This Row],[Living]]+Table1[[#This Row],[Other]]))</f>
        <v>16200</v>
      </c>
      <c r="K263" t="str">
        <f>VLOOKUP(Table1[[#This Row],[Gender]],$P$19:$Q$20,2,FALSE)</f>
        <v>Female</v>
      </c>
      <c r="L263">
        <v>1</v>
      </c>
      <c r="M263" t="str">
        <f>VLOOKUP(Table1[[#This Row],[ParentEd]],$R$19:$S$25,2,FALSE)</f>
        <v>Bachelors</v>
      </c>
      <c r="N263">
        <v>3</v>
      </c>
    </row>
    <row r="264" spans="1:14" x14ac:dyDescent="0.25">
      <c r="A264">
        <v>5301</v>
      </c>
      <c r="B264" t="str">
        <f>VLOOKUP(Table1[[#This Row],[Province]],$P$2:$Q$15,2,FALSE)</f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>
        <v>40</v>
      </c>
      <c r="I264">
        <v>20</v>
      </c>
      <c r="J264">
        <f>(((Table1[[#This Row],[Tuition]]+Table1[[#This Row],[Books]])/12)*8)+(8*(Table1[[#This Row],[Living]]+Table1[[#This Row],[Other]]))</f>
        <v>10280</v>
      </c>
      <c r="K264" t="str">
        <f>VLOOKUP(Table1[[#This Row],[Gender]],$P$19:$Q$20,2,FALSE)</f>
        <v>Male</v>
      </c>
      <c r="L264">
        <v>0</v>
      </c>
      <c r="M264" t="str">
        <f>VLOOKUP(Table1[[#This Row],[ParentEd]],$R$19:$S$25,2,FALSE)</f>
        <v>College</v>
      </c>
      <c r="N264">
        <v>2</v>
      </c>
    </row>
    <row r="265" spans="1:14" x14ac:dyDescent="0.25">
      <c r="A265">
        <v>5333</v>
      </c>
      <c r="B265" t="str">
        <f>VLOOKUP(Table1[[#This Row],[Province]],$P$2:$Q$15,2,FALSE)</f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>
        <v>150</v>
      </c>
      <c r="I265">
        <v>50</v>
      </c>
      <c r="J265">
        <f>(((Table1[[#This Row],[Tuition]]+Table1[[#This Row],[Books]])/12)*8)+(8*(Table1[[#This Row],[Living]]+Table1[[#This Row],[Other]]))</f>
        <v>4800</v>
      </c>
      <c r="K265" t="str">
        <f>VLOOKUP(Table1[[#This Row],[Gender]],$P$19:$Q$20,2,FALSE)</f>
        <v>Male</v>
      </c>
      <c r="L265">
        <v>0</v>
      </c>
      <c r="M265" t="str">
        <f>VLOOKUP(Table1[[#This Row],[ParentEd]],$R$19:$S$25,2,FALSE)</f>
        <v>College</v>
      </c>
      <c r="N265">
        <v>2</v>
      </c>
    </row>
    <row r="266" spans="1:14" x14ac:dyDescent="0.25">
      <c r="A266">
        <v>5359</v>
      </c>
      <c r="B266" t="str">
        <f>VLOOKUP(Table1[[#This Row],[Province]],$P$2:$Q$15,2,FALSE)</f>
        <v>International</v>
      </c>
      <c r="C266">
        <v>14</v>
      </c>
      <c r="D266">
        <v>1</v>
      </c>
      <c r="E266">
        <v>1</v>
      </c>
      <c r="F266">
        <v>6367</v>
      </c>
      <c r="H266">
        <v>300</v>
      </c>
      <c r="J266">
        <f>(((Table1[[#This Row],[Tuition]]+Table1[[#This Row],[Books]])/12)*8)+(8*(Table1[[#This Row],[Living]]+Table1[[#This Row],[Other]]))</f>
        <v>6644.666666666667</v>
      </c>
      <c r="K266" t="str">
        <f>VLOOKUP(Table1[[#This Row],[Gender]],$P$19:$Q$20,2,FALSE)</f>
        <v>Female</v>
      </c>
      <c r="L266">
        <v>1</v>
      </c>
      <c r="M266" t="str">
        <f>VLOOKUP(Table1[[#This Row],[ParentEd]],$R$19:$S$25,2,FALSE)</f>
        <v>Bachelors</v>
      </c>
      <c r="N266">
        <v>3</v>
      </c>
    </row>
    <row r="267" spans="1:14" x14ac:dyDescent="0.25">
      <c r="A267">
        <v>5378</v>
      </c>
      <c r="B267" t="str">
        <f>VLOOKUP(Table1[[#This Row],[Province]],$P$2:$Q$15,2,FALSE)</f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>
        <v>650</v>
      </c>
      <c r="I267">
        <v>700</v>
      </c>
      <c r="J267">
        <f>(((Table1[[#This Row],[Tuition]]+Table1[[#This Row],[Books]])/12)*8)+(8*(Table1[[#This Row],[Living]]+Table1[[#This Row],[Other]]))</f>
        <v>16000</v>
      </c>
      <c r="K267" t="str">
        <f>VLOOKUP(Table1[[#This Row],[Gender]],$P$19:$Q$20,2,FALSE)</f>
        <v>Male</v>
      </c>
      <c r="L267">
        <v>0</v>
      </c>
      <c r="M267" t="str">
        <f>VLOOKUP(Table1[[#This Row],[ParentEd]],$R$19:$S$25,2,FALSE)</f>
        <v>Bachelors</v>
      </c>
      <c r="N267">
        <v>3</v>
      </c>
    </row>
    <row r="268" spans="1:14" x14ac:dyDescent="0.25">
      <c r="A268">
        <v>5396</v>
      </c>
      <c r="B268" t="str">
        <f>VLOOKUP(Table1[[#This Row],[Province]],$P$2:$Q$15,2,FALSE)</f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>
        <v>50</v>
      </c>
      <c r="I268">
        <v>250</v>
      </c>
      <c r="J268">
        <f>(((Table1[[#This Row],[Tuition]]+Table1[[#This Row],[Books]])/12)*8)+(8*(Table1[[#This Row],[Living]]+Table1[[#This Row],[Other]]))</f>
        <v>6200</v>
      </c>
      <c r="K268" t="str">
        <f>VLOOKUP(Table1[[#This Row],[Gender]],$P$19:$Q$20,2,FALSE)</f>
        <v>Male</v>
      </c>
      <c r="L268">
        <v>0</v>
      </c>
      <c r="M268" t="str">
        <f>VLOOKUP(Table1[[#This Row],[ParentEd]],$R$19:$S$25,2,FALSE)</f>
        <v>College</v>
      </c>
      <c r="N268">
        <v>2</v>
      </c>
    </row>
    <row r="269" spans="1:14" x14ac:dyDescent="0.25">
      <c r="A269">
        <v>5427</v>
      </c>
      <c r="B269" t="str">
        <f>VLOOKUP(Table1[[#This Row],[Province]],$P$2:$Q$15,2,FALSE)</f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>
        <v>550</v>
      </c>
      <c r="I269">
        <v>200</v>
      </c>
      <c r="J269">
        <f>(((Table1[[#This Row],[Tuition]]+Table1[[#This Row],[Books]])/12)*8)+(8*(Table1[[#This Row],[Living]]+Table1[[#This Row],[Other]]))</f>
        <v>6916.666666666667</v>
      </c>
      <c r="K269" t="str">
        <f>VLOOKUP(Table1[[#This Row],[Gender]],$P$19:$Q$20,2,FALSE)</f>
        <v>Male</v>
      </c>
      <c r="L269">
        <v>0</v>
      </c>
      <c r="M269" t="str">
        <f>VLOOKUP(Table1[[#This Row],[ParentEd]],$R$19:$S$25,2,FALSE)</f>
        <v>Bachelors</v>
      </c>
      <c r="N269">
        <v>3</v>
      </c>
    </row>
    <row r="270" spans="1:14" x14ac:dyDescent="0.25">
      <c r="A270">
        <v>5465</v>
      </c>
      <c r="B270" t="str">
        <f>VLOOKUP(Table1[[#This Row],[Province]],$P$2:$Q$15,2,FALSE)</f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>
        <v>900</v>
      </c>
      <c r="I270">
        <v>300</v>
      </c>
      <c r="J270">
        <f>(((Table1[[#This Row],[Tuition]]+Table1[[#This Row],[Books]])/12)*8)+(8*(Table1[[#This Row],[Living]]+Table1[[#This Row],[Other]]))</f>
        <v>14933.333333333332</v>
      </c>
      <c r="K270" t="str">
        <f>VLOOKUP(Table1[[#This Row],[Gender]],$P$19:$Q$20,2,FALSE)</f>
        <v>Female</v>
      </c>
      <c r="L270">
        <v>1</v>
      </c>
      <c r="M270" t="str">
        <f>VLOOKUP(Table1[[#This Row],[ParentEd]],$R$19:$S$25,2,FALSE)</f>
        <v>College</v>
      </c>
      <c r="N270">
        <v>2</v>
      </c>
    </row>
    <row r="271" spans="1:14" x14ac:dyDescent="0.25">
      <c r="A271">
        <v>5553</v>
      </c>
      <c r="B271" t="str">
        <f>VLOOKUP(Table1[[#This Row],[Province]],$P$2:$Q$15,2,FALSE)</f>
        <v>International</v>
      </c>
      <c r="C271">
        <v>14</v>
      </c>
      <c r="D271">
        <v>2</v>
      </c>
      <c r="E271">
        <v>1</v>
      </c>
      <c r="J271">
        <f>(((Table1[[#This Row],[Tuition]]+Table1[[#This Row],[Books]])/12)*8)+(8*(Table1[[#This Row],[Living]]+Table1[[#This Row],[Other]]))</f>
        <v>0</v>
      </c>
      <c r="K271" t="str">
        <f>VLOOKUP(Table1[[#This Row],[Gender]],$P$19:$Q$20,2,FALSE)</f>
        <v>Male</v>
      </c>
      <c r="M271" t="e">
        <f>VLOOKUP(Table1[[#This Row],[ParentEd]],$R$19:$S$25,2,FALSE)</f>
        <v>#N/A</v>
      </c>
    </row>
    <row r="272" spans="1:14" x14ac:dyDescent="0.25">
      <c r="A272">
        <v>5658</v>
      </c>
      <c r="B272" t="str">
        <f>VLOOKUP(Table1[[#This Row],[Province]],$P$2:$Q$15,2,FALSE)</f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>
        <v>1700</v>
      </c>
      <c r="I272">
        <v>500</v>
      </c>
      <c r="J272">
        <f>(((Table1[[#This Row],[Tuition]]+Table1[[#This Row],[Books]])/12)*8)+(8*(Table1[[#This Row],[Living]]+Table1[[#This Row],[Other]]))</f>
        <v>26133.333333333336</v>
      </c>
      <c r="K272" t="str">
        <f>VLOOKUP(Table1[[#This Row],[Gender]],$P$19:$Q$20,2,FALSE)</f>
        <v>Male</v>
      </c>
      <c r="L272">
        <v>0</v>
      </c>
      <c r="M272" t="str">
        <f>VLOOKUP(Table1[[#This Row],[ParentEd]],$R$19:$S$25,2,FALSE)</f>
        <v>High School</v>
      </c>
      <c r="N272">
        <v>1</v>
      </c>
    </row>
    <row r="273" spans="1:14" x14ac:dyDescent="0.25">
      <c r="A273">
        <v>5724</v>
      </c>
      <c r="B273" t="str">
        <f>VLOOKUP(Table1[[#This Row],[Province]],$P$2:$Q$15,2,FALSE)</f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>
        <v>1230</v>
      </c>
      <c r="I273">
        <v>400</v>
      </c>
      <c r="J273">
        <f>(((Table1[[#This Row],[Tuition]]+Table1[[#This Row],[Books]])/12)*8)+(8*(Table1[[#This Row],[Living]]+Table1[[#This Row],[Other]]))</f>
        <v>19781.333333333332</v>
      </c>
      <c r="K273" t="str">
        <f>VLOOKUP(Table1[[#This Row],[Gender]],$P$19:$Q$20,2,FALSE)</f>
        <v>Female</v>
      </c>
      <c r="L273">
        <v>1</v>
      </c>
      <c r="M273" t="str">
        <f>VLOOKUP(Table1[[#This Row],[ParentEd]],$R$19:$S$25,2,FALSE)</f>
        <v>Advanced</v>
      </c>
      <c r="N273">
        <v>5</v>
      </c>
    </row>
    <row r="274" spans="1:14" x14ac:dyDescent="0.25">
      <c r="A274">
        <v>5775</v>
      </c>
      <c r="B274" t="str">
        <f>VLOOKUP(Table1[[#This Row],[Province]],$P$2:$Q$15,2,FALSE)</f>
        <v>Nova Scotia</v>
      </c>
      <c r="C274">
        <v>7</v>
      </c>
      <c r="J274">
        <f>(((Table1[[#This Row],[Tuition]]+Table1[[#This Row],[Books]])/12)*8)+(8*(Table1[[#This Row],[Living]]+Table1[[#This Row],[Other]]))</f>
        <v>0</v>
      </c>
      <c r="K274" t="str">
        <f>VLOOKUP(Table1[[#This Row],[Gender]],$P$19:$Q$20,2,FALSE)</f>
        <v>Male</v>
      </c>
      <c r="M274" t="e">
        <f>VLOOKUP(Table1[[#This Row],[ParentEd]],$R$19:$S$25,2,FALSE)</f>
        <v>#N/A</v>
      </c>
    </row>
    <row r="275" spans="1:14" x14ac:dyDescent="0.25">
      <c r="A275">
        <v>5776</v>
      </c>
      <c r="B275" t="str">
        <f>VLOOKUP(Table1[[#This Row],[Province]],$P$2:$Q$15,2,FALSE)</f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>
        <v>3000</v>
      </c>
      <c r="I275">
        <v>4000</v>
      </c>
      <c r="J275">
        <f>(((Table1[[#This Row],[Tuition]]+Table1[[#This Row],[Books]])/12)*8)+(8*(Table1[[#This Row],[Living]]+Table1[[#This Row],[Other]]))</f>
        <v>67333.333333333328</v>
      </c>
      <c r="K275" t="str">
        <f>VLOOKUP(Table1[[#This Row],[Gender]],$P$19:$Q$20,2,FALSE)</f>
        <v>Male</v>
      </c>
      <c r="M275" t="e">
        <f>VLOOKUP(Table1[[#This Row],[ParentEd]],$R$19:$S$25,2,FALSE)</f>
        <v>#N/A</v>
      </c>
    </row>
    <row r="276" spans="1:14" x14ac:dyDescent="0.25">
      <c r="A276">
        <v>5942</v>
      </c>
      <c r="B276" t="str">
        <f>VLOOKUP(Table1[[#This Row],[Province]],$P$2:$Q$15,2,FALSE)</f>
        <v>Nova Scotia</v>
      </c>
      <c r="C276">
        <v>7</v>
      </c>
      <c r="J276">
        <f>(((Table1[[#This Row],[Tuition]]+Table1[[#This Row],[Books]])/12)*8)+(8*(Table1[[#This Row],[Living]]+Table1[[#This Row],[Other]]))</f>
        <v>0</v>
      </c>
      <c r="K276" t="str">
        <f>VLOOKUP(Table1[[#This Row],[Gender]],$P$19:$Q$20,2,FALSE)</f>
        <v>Male</v>
      </c>
      <c r="M276" t="e">
        <f>VLOOKUP(Table1[[#This Row],[ParentEd]],$R$19:$S$25,2,FALSE)</f>
        <v>#N/A</v>
      </c>
    </row>
    <row r="277" spans="1:14" x14ac:dyDescent="0.25">
      <c r="A277">
        <v>5943</v>
      </c>
      <c r="B277" t="str">
        <f>VLOOKUP(Table1[[#This Row],[Province]],$P$2:$Q$15,2,FALSE)</f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>
        <v>900</v>
      </c>
      <c r="I277">
        <v>400</v>
      </c>
      <c r="J277">
        <f>(((Table1[[#This Row],[Tuition]]+Table1[[#This Row],[Books]])/12)*8)+(8*(Table1[[#This Row],[Living]]+Table1[[#This Row],[Other]]))</f>
        <v>17600</v>
      </c>
      <c r="K277" t="str">
        <f>VLOOKUP(Table1[[#This Row],[Gender]],$P$19:$Q$20,2,FALSE)</f>
        <v>Female</v>
      </c>
      <c r="L277">
        <v>1</v>
      </c>
      <c r="M277" t="str">
        <f>VLOOKUP(Table1[[#This Row],[ParentEd]],$R$19:$S$25,2,FALSE)</f>
        <v>Bachelors</v>
      </c>
      <c r="N277">
        <v>3</v>
      </c>
    </row>
    <row r="278" spans="1:14" x14ac:dyDescent="0.25">
      <c r="A278">
        <v>5953</v>
      </c>
      <c r="B278" t="str">
        <f>VLOOKUP(Table1[[#This Row],[Province]],$P$2:$Q$15,2,FALSE)</f>
        <v>Nova Scotia</v>
      </c>
      <c r="C278">
        <v>7</v>
      </c>
      <c r="J278">
        <f>(((Table1[[#This Row],[Tuition]]+Table1[[#This Row],[Books]])/12)*8)+(8*(Table1[[#This Row],[Living]]+Table1[[#This Row],[Other]]))</f>
        <v>0</v>
      </c>
      <c r="K278" t="str">
        <f>VLOOKUP(Table1[[#This Row],[Gender]],$P$19:$Q$20,2,FALSE)</f>
        <v>Male</v>
      </c>
      <c r="M278" t="e">
        <f>VLOOKUP(Table1[[#This Row],[ParentEd]],$R$19:$S$25,2,FALSE)</f>
        <v>#N/A</v>
      </c>
    </row>
    <row r="279" spans="1:14" x14ac:dyDescent="0.25">
      <c r="A279">
        <v>5954</v>
      </c>
      <c r="B279" t="str">
        <f>VLOOKUP(Table1[[#This Row],[Province]],$P$2:$Q$15,2,FALSE)</f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I279">
        <v>200</v>
      </c>
      <c r="J279">
        <f>(((Table1[[#This Row],[Tuition]]+Table1[[#This Row],[Books]])/12)*8)+(8*(Table1[[#This Row],[Living]]+Table1[[#This Row],[Other]]))</f>
        <v>5333.3333333333339</v>
      </c>
      <c r="K279" t="str">
        <f>VLOOKUP(Table1[[#This Row],[Gender]],$P$19:$Q$20,2,FALSE)</f>
        <v>Female</v>
      </c>
      <c r="L279">
        <v>1</v>
      </c>
      <c r="M279" t="str">
        <f>VLOOKUP(Table1[[#This Row],[ParentEd]],$R$19:$S$25,2,FALSE)</f>
        <v>Bachelors</v>
      </c>
      <c r="N279">
        <v>3</v>
      </c>
    </row>
    <row r="280" spans="1:14" x14ac:dyDescent="0.25">
      <c r="A280">
        <v>5959</v>
      </c>
      <c r="B280" t="str">
        <f>VLOOKUP(Table1[[#This Row],[Province]],$P$2:$Q$15,2,FALSE)</f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>
        <v>80</v>
      </c>
      <c r="I280">
        <v>80</v>
      </c>
      <c r="J280">
        <f>(((Table1[[#This Row],[Tuition]]+Table1[[#This Row],[Books]])/12)*8)+(8*(Table1[[#This Row],[Living]]+Table1[[#This Row],[Other]]))</f>
        <v>6146.666666666667</v>
      </c>
      <c r="K280" t="str">
        <f>VLOOKUP(Table1[[#This Row],[Gender]],$P$19:$Q$20,2,FALSE)</f>
        <v>Female</v>
      </c>
      <c r="L280">
        <v>1</v>
      </c>
      <c r="M280" t="str">
        <f>VLOOKUP(Table1[[#This Row],[ParentEd]],$R$19:$S$25,2,FALSE)</f>
        <v>College</v>
      </c>
      <c r="N280">
        <v>2</v>
      </c>
    </row>
    <row r="281" spans="1:14" x14ac:dyDescent="0.25">
      <c r="A281">
        <v>5961</v>
      </c>
      <c r="B281" t="str">
        <f>VLOOKUP(Table1[[#This Row],[Province]],$P$2:$Q$15,2,FALSE)</f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>
        <v>800</v>
      </c>
      <c r="I281">
        <v>240</v>
      </c>
      <c r="J281">
        <f>(((Table1[[#This Row],[Tuition]]+Table1[[#This Row],[Books]])/12)*8)+(8*(Table1[[#This Row],[Living]]+Table1[[#This Row],[Other]]))</f>
        <v>15653.333333333332</v>
      </c>
      <c r="K281" t="str">
        <f>VLOOKUP(Table1[[#This Row],[Gender]],$P$19:$Q$20,2,FALSE)</f>
        <v>Male</v>
      </c>
      <c r="M281" t="str">
        <f>VLOOKUP(Table1[[#This Row],[ParentEd]],$R$19:$S$25,2,FALSE)</f>
        <v>College</v>
      </c>
      <c r="N281">
        <v>2</v>
      </c>
    </row>
    <row r="282" spans="1:14" x14ac:dyDescent="0.25">
      <c r="A282">
        <v>5964</v>
      </c>
      <c r="B282" t="str">
        <f>VLOOKUP(Table1[[#This Row],[Province]],$P$2:$Q$15,2,FALSE)</f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>
        <v>0</v>
      </c>
      <c r="I282">
        <v>200</v>
      </c>
      <c r="J282">
        <f>(((Table1[[#This Row],[Tuition]]+Table1[[#This Row],[Books]])/12)*8)+(8*(Table1[[#This Row],[Living]]+Table1[[#This Row],[Other]]))</f>
        <v>4266.6666666666661</v>
      </c>
      <c r="K282" t="str">
        <f>VLOOKUP(Table1[[#This Row],[Gender]],$P$19:$Q$20,2,FALSE)</f>
        <v>Female</v>
      </c>
      <c r="L282">
        <v>1</v>
      </c>
      <c r="M282" t="str">
        <f>VLOOKUP(Table1[[#This Row],[ParentEd]],$R$19:$S$25,2,FALSE)</f>
        <v>College</v>
      </c>
      <c r="N282">
        <v>2</v>
      </c>
    </row>
    <row r="283" spans="1:14" x14ac:dyDescent="0.25">
      <c r="A283">
        <v>5972</v>
      </c>
      <c r="B283" t="str">
        <f>VLOOKUP(Table1[[#This Row],[Province]],$P$2:$Q$15,2,FALSE)</f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>
        <v>0</v>
      </c>
      <c r="I283">
        <v>60</v>
      </c>
      <c r="J283">
        <f>(((Table1[[#This Row],[Tuition]]+Table1[[#This Row],[Books]])/12)*8)+(8*(Table1[[#This Row],[Living]]+Table1[[#This Row],[Other]]))</f>
        <v>4280</v>
      </c>
      <c r="K283" t="str">
        <f>VLOOKUP(Table1[[#This Row],[Gender]],$P$19:$Q$20,2,FALSE)</f>
        <v>Female</v>
      </c>
      <c r="L283">
        <v>1</v>
      </c>
      <c r="M283" t="str">
        <f>VLOOKUP(Table1[[#This Row],[ParentEd]],$R$19:$S$25,2,FALSE)</f>
        <v>High School</v>
      </c>
      <c r="N283">
        <v>1</v>
      </c>
    </row>
    <row r="284" spans="1:14" x14ac:dyDescent="0.25">
      <c r="A284">
        <v>5986</v>
      </c>
      <c r="B284" t="str">
        <f>VLOOKUP(Table1[[#This Row],[Province]],$P$2:$Q$15,2,FALSE)</f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>
        <v>100</v>
      </c>
      <c r="I284">
        <v>400</v>
      </c>
      <c r="J284">
        <f>(((Table1[[#This Row],[Tuition]]+Table1[[#This Row],[Books]])/12)*8)+(8*(Table1[[#This Row],[Living]]+Table1[[#This Row],[Other]]))</f>
        <v>13133.333333333334</v>
      </c>
      <c r="K284" t="str">
        <f>VLOOKUP(Table1[[#This Row],[Gender]],$P$19:$Q$20,2,FALSE)</f>
        <v>Female</v>
      </c>
      <c r="L284">
        <v>1</v>
      </c>
      <c r="M284" t="str">
        <f>VLOOKUP(Table1[[#This Row],[ParentEd]],$R$19:$S$25,2,FALSE)</f>
        <v>College</v>
      </c>
      <c r="N284">
        <v>2</v>
      </c>
    </row>
    <row r="285" spans="1:14" x14ac:dyDescent="0.25">
      <c r="A285">
        <v>5988</v>
      </c>
      <c r="B285" t="str">
        <f>VLOOKUP(Table1[[#This Row],[Province]],$P$2:$Q$15,2,FALSE)</f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>
        <v>2000</v>
      </c>
      <c r="I285">
        <v>1000</v>
      </c>
      <c r="J285">
        <f>(((Table1[[#This Row],[Tuition]]+Table1[[#This Row],[Books]])/12)*8)+(8*(Table1[[#This Row],[Living]]+Table1[[#This Row],[Other]]))</f>
        <v>25233.333333333332</v>
      </c>
      <c r="K285" t="str">
        <f>VLOOKUP(Table1[[#This Row],[Gender]],$P$19:$Q$20,2,FALSE)</f>
        <v>Female</v>
      </c>
      <c r="L285">
        <v>1</v>
      </c>
      <c r="M285" t="str">
        <f>VLOOKUP(Table1[[#This Row],[ParentEd]],$R$19:$S$25,2,FALSE)</f>
        <v>College</v>
      </c>
      <c r="N285">
        <v>2</v>
      </c>
    </row>
    <row r="286" spans="1:14" x14ac:dyDescent="0.25">
      <c r="A286">
        <v>6006</v>
      </c>
      <c r="B286" t="str">
        <f>VLOOKUP(Table1[[#This Row],[Province]],$P$2:$Q$15,2,FALSE)</f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>
        <v>900</v>
      </c>
      <c r="I286">
        <v>50</v>
      </c>
      <c r="J286">
        <f>(((Table1[[#This Row],[Tuition]]+Table1[[#This Row],[Books]])/12)*8)+(8*(Table1[[#This Row],[Living]]+Table1[[#This Row],[Other]]))</f>
        <v>11266.666666666666</v>
      </c>
      <c r="K286" t="str">
        <f>VLOOKUP(Table1[[#This Row],[Gender]],$P$19:$Q$20,2,FALSE)</f>
        <v>Female</v>
      </c>
      <c r="L286">
        <v>1</v>
      </c>
      <c r="M286" t="str">
        <f>VLOOKUP(Table1[[#This Row],[ParentEd]],$R$19:$S$25,2,FALSE)</f>
        <v>High School</v>
      </c>
      <c r="N286">
        <v>1</v>
      </c>
    </row>
    <row r="287" spans="1:14" x14ac:dyDescent="0.25">
      <c r="A287">
        <v>6013</v>
      </c>
      <c r="B287" t="str">
        <f>VLOOKUP(Table1[[#This Row],[Province]],$P$2:$Q$15,2,FALSE)</f>
        <v>Nova Scotia</v>
      </c>
      <c r="C287">
        <v>7</v>
      </c>
      <c r="J287">
        <f>(((Table1[[#This Row],[Tuition]]+Table1[[#This Row],[Books]])/12)*8)+(8*(Table1[[#This Row],[Living]]+Table1[[#This Row],[Other]]))</f>
        <v>0</v>
      </c>
      <c r="K287" t="str">
        <f>VLOOKUP(Table1[[#This Row],[Gender]],$P$19:$Q$20,2,FALSE)</f>
        <v>Male</v>
      </c>
      <c r="M287" t="e">
        <f>VLOOKUP(Table1[[#This Row],[ParentEd]],$R$19:$S$25,2,FALSE)</f>
        <v>#N/A</v>
      </c>
    </row>
    <row r="288" spans="1:14" x14ac:dyDescent="0.25">
      <c r="A288">
        <v>6021</v>
      </c>
      <c r="B288" t="str">
        <f>VLOOKUP(Table1[[#This Row],[Province]],$P$2:$Q$15,2,FALSE)</f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>
        <v>200</v>
      </c>
      <c r="I288">
        <v>90</v>
      </c>
      <c r="J288">
        <f>(((Table1[[#This Row],[Tuition]]+Table1[[#This Row],[Books]])/12)*8)+(8*(Table1[[#This Row],[Living]]+Table1[[#This Row],[Other]]))</f>
        <v>9386.6666666666679</v>
      </c>
      <c r="K288" t="str">
        <f>VLOOKUP(Table1[[#This Row],[Gender]],$P$19:$Q$20,2,FALSE)</f>
        <v>Female</v>
      </c>
      <c r="L288">
        <v>1</v>
      </c>
      <c r="M288" t="str">
        <f>VLOOKUP(Table1[[#This Row],[ParentEd]],$R$19:$S$25,2,FALSE)</f>
        <v>High School</v>
      </c>
      <c r="N288">
        <v>1</v>
      </c>
    </row>
    <row r="289" spans="1:14" x14ac:dyDescent="0.25">
      <c r="A289">
        <v>6026</v>
      </c>
      <c r="B289" t="str">
        <f>VLOOKUP(Table1[[#This Row],[Province]],$P$2:$Q$15,2,FALSE)</f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>
        <v>2000</v>
      </c>
      <c r="I289">
        <v>200</v>
      </c>
      <c r="J289">
        <f>(((Table1[[#This Row],[Tuition]]+Table1[[#This Row],[Books]])/12)*8)+(8*(Table1[[#This Row],[Living]]+Table1[[#This Row],[Other]]))</f>
        <v>23733.333333333332</v>
      </c>
      <c r="K289" t="str">
        <f>VLOOKUP(Table1[[#This Row],[Gender]],$P$19:$Q$20,2,FALSE)</f>
        <v>Female</v>
      </c>
      <c r="L289">
        <v>1</v>
      </c>
      <c r="M289" t="str">
        <f>VLOOKUP(Table1[[#This Row],[ParentEd]],$R$19:$S$25,2,FALSE)</f>
        <v>Advanced</v>
      </c>
      <c r="N289">
        <v>4</v>
      </c>
    </row>
    <row r="290" spans="1:14" x14ac:dyDescent="0.25">
      <c r="A290">
        <v>6033</v>
      </c>
      <c r="B290" t="str">
        <f>VLOOKUP(Table1[[#This Row],[Province]],$P$2:$Q$15,2,FALSE)</f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>
        <v>800</v>
      </c>
      <c r="I290">
        <v>200</v>
      </c>
      <c r="J290">
        <f>(((Table1[[#This Row],[Tuition]]+Table1[[#This Row],[Books]])/12)*8)+(8*(Table1[[#This Row],[Living]]+Table1[[#This Row],[Other]]))</f>
        <v>12400</v>
      </c>
      <c r="K290" t="str">
        <f>VLOOKUP(Table1[[#This Row],[Gender]],$P$19:$Q$20,2,FALSE)</f>
        <v>Female</v>
      </c>
      <c r="L290">
        <v>1</v>
      </c>
      <c r="M290" t="str">
        <f>VLOOKUP(Table1[[#This Row],[ParentEd]],$R$19:$S$25,2,FALSE)</f>
        <v>Bachelors</v>
      </c>
      <c r="N290">
        <v>3</v>
      </c>
    </row>
    <row r="291" spans="1:14" x14ac:dyDescent="0.25">
      <c r="A291">
        <v>6042</v>
      </c>
      <c r="B291" t="str">
        <f>VLOOKUP(Table1[[#This Row],[Province]],$P$2:$Q$15,2,FALSE)</f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>
        <v>400</v>
      </c>
      <c r="I291">
        <v>100</v>
      </c>
      <c r="J291">
        <f>(((Table1[[#This Row],[Tuition]]+Table1[[#This Row],[Books]])/12)*8)+(8*(Table1[[#This Row],[Living]]+Table1[[#This Row],[Other]]))</f>
        <v>9000</v>
      </c>
      <c r="K291" t="str">
        <f>VLOOKUP(Table1[[#This Row],[Gender]],$P$19:$Q$20,2,FALSE)</f>
        <v>Male</v>
      </c>
      <c r="L291">
        <v>0</v>
      </c>
      <c r="M291" t="str">
        <f>VLOOKUP(Table1[[#This Row],[ParentEd]],$R$19:$S$25,2,FALSE)</f>
        <v>Bachelors</v>
      </c>
      <c r="N291">
        <v>3</v>
      </c>
    </row>
    <row r="292" spans="1:14" x14ac:dyDescent="0.25">
      <c r="A292">
        <v>6057</v>
      </c>
      <c r="B292" t="str">
        <f>VLOOKUP(Table1[[#This Row],[Province]],$P$2:$Q$15,2,FALSE)</f>
        <v>Canada</v>
      </c>
      <c r="C292">
        <v>4</v>
      </c>
      <c r="J292">
        <f>(((Table1[[#This Row],[Tuition]]+Table1[[#This Row],[Books]])/12)*8)+(8*(Table1[[#This Row],[Living]]+Table1[[#This Row],[Other]]))</f>
        <v>0</v>
      </c>
      <c r="K292" t="str">
        <f>VLOOKUP(Table1[[#This Row],[Gender]],$P$19:$Q$20,2,FALSE)</f>
        <v>Male</v>
      </c>
      <c r="M292" t="e">
        <f>VLOOKUP(Table1[[#This Row],[ParentEd]],$R$19:$S$25,2,FALSE)</f>
        <v>#N/A</v>
      </c>
    </row>
    <row r="293" spans="1:14" x14ac:dyDescent="0.25">
      <c r="A293">
        <v>6072</v>
      </c>
      <c r="B293" t="e">
        <f>VLOOKUP(Table1[[#This Row],[Province]],$P$2:$Q$15,2,FALSE)</f>
        <v>#N/A</v>
      </c>
      <c r="D293">
        <v>2</v>
      </c>
      <c r="E293">
        <v>2</v>
      </c>
      <c r="F293">
        <v>20000</v>
      </c>
      <c r="G293">
        <v>1000</v>
      </c>
      <c r="H293">
        <v>950</v>
      </c>
      <c r="I293">
        <v>0</v>
      </c>
      <c r="J293">
        <f>(((Table1[[#This Row],[Tuition]]+Table1[[#This Row],[Books]])/12)*8)+(8*(Table1[[#This Row],[Living]]+Table1[[#This Row],[Other]]))</f>
        <v>21600</v>
      </c>
      <c r="K293" t="str">
        <f>VLOOKUP(Table1[[#This Row],[Gender]],$P$19:$Q$20,2,FALSE)</f>
        <v>Female</v>
      </c>
      <c r="L293">
        <v>1</v>
      </c>
      <c r="M293" t="str">
        <f>VLOOKUP(Table1[[#This Row],[ParentEd]],$R$19:$S$25,2,FALSE)</f>
        <v>High School</v>
      </c>
      <c r="N293">
        <v>1</v>
      </c>
    </row>
    <row r="294" spans="1:14" x14ac:dyDescent="0.25">
      <c r="A294">
        <v>6078</v>
      </c>
      <c r="B294" t="str">
        <f>VLOOKUP(Table1[[#This Row],[Province]],$P$2:$Q$15,2,FALSE)</f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>
        <v>550</v>
      </c>
      <c r="I294">
        <v>250</v>
      </c>
      <c r="J294">
        <f>(((Table1[[#This Row],[Tuition]]+Table1[[#This Row],[Books]])/12)*8)+(8*(Table1[[#This Row],[Living]]+Table1[[#This Row],[Other]]))</f>
        <v>10266.666666666666</v>
      </c>
      <c r="K294" t="str">
        <f>VLOOKUP(Table1[[#This Row],[Gender]],$P$19:$Q$20,2,FALSE)</f>
        <v>Female</v>
      </c>
      <c r="L294">
        <v>1</v>
      </c>
      <c r="M294" t="str">
        <f>VLOOKUP(Table1[[#This Row],[ParentEd]],$R$19:$S$25,2,FALSE)</f>
        <v>Bachelors</v>
      </c>
      <c r="N294">
        <v>3</v>
      </c>
    </row>
    <row r="295" spans="1:14" x14ac:dyDescent="0.25">
      <c r="A295">
        <v>6098</v>
      </c>
      <c r="B295" t="str">
        <f>VLOOKUP(Table1[[#This Row],[Province]],$P$2:$Q$15,2,FALSE)</f>
        <v>International</v>
      </c>
      <c r="C295">
        <v>14</v>
      </c>
      <c r="J295">
        <f>(((Table1[[#This Row],[Tuition]]+Table1[[#This Row],[Books]])/12)*8)+(8*(Table1[[#This Row],[Living]]+Table1[[#This Row],[Other]]))</f>
        <v>0</v>
      </c>
      <c r="K295" t="str">
        <f>VLOOKUP(Table1[[#This Row],[Gender]],$P$19:$Q$20,2,FALSE)</f>
        <v>Male</v>
      </c>
      <c r="M295" t="e">
        <f>VLOOKUP(Table1[[#This Row],[ParentEd]],$R$19:$S$25,2,FALSE)</f>
        <v>#N/A</v>
      </c>
    </row>
    <row r="296" spans="1:14" x14ac:dyDescent="0.25">
      <c r="A296">
        <v>6100</v>
      </c>
      <c r="B296" t="str">
        <f>VLOOKUP(Table1[[#This Row],[Province]],$P$2:$Q$15,2,FALSE)</f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>
        <v>950</v>
      </c>
      <c r="I296">
        <v>250</v>
      </c>
      <c r="J296">
        <f>(((Table1[[#This Row],[Tuition]]+Table1[[#This Row],[Books]])/12)*8)+(8*(Table1[[#This Row],[Living]]+Table1[[#This Row],[Other]]))</f>
        <v>15433.333333333332</v>
      </c>
      <c r="K296" t="str">
        <f>VLOOKUP(Table1[[#This Row],[Gender]],$P$19:$Q$20,2,FALSE)</f>
        <v>Male</v>
      </c>
      <c r="L296">
        <v>0</v>
      </c>
      <c r="M296" t="str">
        <f>VLOOKUP(Table1[[#This Row],[ParentEd]],$R$19:$S$25,2,FALSE)</f>
        <v>Bachelors</v>
      </c>
      <c r="N296">
        <v>3</v>
      </c>
    </row>
    <row r="297" spans="1:14" x14ac:dyDescent="0.25">
      <c r="A297">
        <v>6110</v>
      </c>
      <c r="B297" t="str">
        <f>VLOOKUP(Table1[[#This Row],[Province]],$P$2:$Q$15,2,FALSE)</f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>
        <v>1200</v>
      </c>
      <c r="I297">
        <v>600</v>
      </c>
      <c r="J297">
        <f>(((Table1[[#This Row],[Tuition]]+Table1[[#This Row],[Books]])/12)*8)+(8*(Table1[[#This Row],[Living]]+Table1[[#This Row],[Other]]))</f>
        <v>15900</v>
      </c>
      <c r="K297" t="str">
        <f>VLOOKUP(Table1[[#This Row],[Gender]],$P$19:$Q$20,2,FALSE)</f>
        <v>Female</v>
      </c>
      <c r="L297">
        <v>1</v>
      </c>
      <c r="M297" t="str">
        <f>VLOOKUP(Table1[[#This Row],[ParentEd]],$R$19:$S$25,2,FALSE)</f>
        <v>Bachelors</v>
      </c>
      <c r="N297">
        <v>3</v>
      </c>
    </row>
    <row r="298" spans="1:14" x14ac:dyDescent="0.25">
      <c r="A298">
        <v>6116</v>
      </c>
      <c r="B298" t="str">
        <f>VLOOKUP(Table1[[#This Row],[Province]],$P$2:$Q$15,2,FALSE)</f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>
        <v>600</v>
      </c>
      <c r="I298">
        <v>100</v>
      </c>
      <c r="J298">
        <f>(((Table1[[#This Row],[Tuition]]+Table1[[#This Row],[Books]])/12)*8)+(8*(Table1[[#This Row],[Living]]+Table1[[#This Row],[Other]]))</f>
        <v>9066.6666666666661</v>
      </c>
      <c r="K298" t="str">
        <f>VLOOKUP(Table1[[#This Row],[Gender]],$P$19:$Q$20,2,FALSE)</f>
        <v>Female</v>
      </c>
      <c r="L298">
        <v>1</v>
      </c>
      <c r="M298" t="str">
        <f>VLOOKUP(Table1[[#This Row],[ParentEd]],$R$19:$S$25,2,FALSE)</f>
        <v>High School</v>
      </c>
      <c r="N298">
        <v>1</v>
      </c>
    </row>
    <row r="299" spans="1:14" x14ac:dyDescent="0.25">
      <c r="A299">
        <v>6121</v>
      </c>
      <c r="B299" t="str">
        <f>VLOOKUP(Table1[[#This Row],[Province]],$P$2:$Q$15,2,FALSE)</f>
        <v>Nova Scotia</v>
      </c>
      <c r="C299">
        <v>7</v>
      </c>
      <c r="J299">
        <f>(((Table1[[#This Row],[Tuition]]+Table1[[#This Row],[Books]])/12)*8)+(8*(Table1[[#This Row],[Living]]+Table1[[#This Row],[Other]]))</f>
        <v>0</v>
      </c>
      <c r="K299" t="str">
        <f>VLOOKUP(Table1[[#This Row],[Gender]],$P$19:$Q$20,2,FALSE)</f>
        <v>Male</v>
      </c>
      <c r="M299" t="e">
        <f>VLOOKUP(Table1[[#This Row],[ParentEd]],$R$19:$S$25,2,FALSE)</f>
        <v>#N/A</v>
      </c>
    </row>
    <row r="300" spans="1:14" x14ac:dyDescent="0.25">
      <c r="A300">
        <v>6130</v>
      </c>
      <c r="B300" t="str">
        <f>VLOOKUP(Table1[[#This Row],[Province]],$P$2:$Q$15,2,FALSE)</f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>
        <v>1200</v>
      </c>
      <c r="I300">
        <v>600</v>
      </c>
      <c r="J300">
        <f>(((Table1[[#This Row],[Tuition]]+Table1[[#This Row],[Books]])/12)*8)+(8*(Table1[[#This Row],[Living]]+Table1[[#This Row],[Other]]))</f>
        <v>17800</v>
      </c>
      <c r="K300" t="str">
        <f>VLOOKUP(Table1[[#This Row],[Gender]],$P$19:$Q$20,2,FALSE)</f>
        <v>Female</v>
      </c>
      <c r="L300">
        <v>1</v>
      </c>
      <c r="M300" t="str">
        <f>VLOOKUP(Table1[[#This Row],[ParentEd]],$R$19:$S$25,2,FALSE)</f>
        <v>Bachelors</v>
      </c>
      <c r="N300">
        <v>3</v>
      </c>
    </row>
    <row r="301" spans="1:14" x14ac:dyDescent="0.25">
      <c r="A301">
        <v>6132</v>
      </c>
      <c r="B301" t="str">
        <f>VLOOKUP(Table1[[#This Row],[Province]],$P$2:$Q$15,2,FALSE)</f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>
        <v>200</v>
      </c>
      <c r="I301">
        <v>100</v>
      </c>
      <c r="J301">
        <f>(((Table1[[#This Row],[Tuition]]+Table1[[#This Row],[Books]])/12)*8)+(8*(Table1[[#This Row],[Living]]+Table1[[#This Row],[Other]]))</f>
        <v>9733.3333333333321</v>
      </c>
      <c r="K301" t="str">
        <f>VLOOKUP(Table1[[#This Row],[Gender]],$P$19:$Q$20,2,FALSE)</f>
        <v>Female</v>
      </c>
      <c r="L301">
        <v>1</v>
      </c>
      <c r="M301" t="str">
        <f>VLOOKUP(Table1[[#This Row],[ParentEd]],$R$19:$S$25,2,FALSE)</f>
        <v>High School</v>
      </c>
      <c r="N301">
        <v>1</v>
      </c>
    </row>
    <row r="302" spans="1:14" x14ac:dyDescent="0.25">
      <c r="A302">
        <v>6138</v>
      </c>
      <c r="B302" t="str">
        <f>VLOOKUP(Table1[[#This Row],[Province]],$P$2:$Q$15,2,FALSE)</f>
        <v>International</v>
      </c>
      <c r="C302">
        <v>14</v>
      </c>
      <c r="J302">
        <f>(((Table1[[#This Row],[Tuition]]+Table1[[#This Row],[Books]])/12)*8)+(8*(Table1[[#This Row],[Living]]+Table1[[#This Row],[Other]]))</f>
        <v>0</v>
      </c>
      <c r="K302" t="str">
        <f>VLOOKUP(Table1[[#This Row],[Gender]],$P$19:$Q$20,2,FALSE)</f>
        <v>Male</v>
      </c>
      <c r="M302" t="e">
        <f>VLOOKUP(Table1[[#This Row],[ParentEd]],$R$19:$S$25,2,FALSE)</f>
        <v>#N/A</v>
      </c>
    </row>
    <row r="303" spans="1:14" x14ac:dyDescent="0.25">
      <c r="A303">
        <v>6151</v>
      </c>
      <c r="B303" t="str">
        <f>VLOOKUP(Table1[[#This Row],[Province]],$P$2:$Q$15,2,FALSE)</f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>
        <v>750</v>
      </c>
      <c r="I303">
        <v>150</v>
      </c>
      <c r="J303">
        <f>(((Table1[[#This Row],[Tuition]]+Table1[[#This Row],[Books]])/12)*8)+(8*(Table1[[#This Row],[Living]]+Table1[[#This Row],[Other]]))</f>
        <v>15266.666666666668</v>
      </c>
      <c r="K303" t="str">
        <f>VLOOKUP(Table1[[#This Row],[Gender]],$P$19:$Q$20,2,FALSE)</f>
        <v>Female</v>
      </c>
      <c r="L303">
        <v>1</v>
      </c>
      <c r="M303" t="str">
        <f>VLOOKUP(Table1[[#This Row],[ParentEd]],$R$19:$S$25,2,FALSE)</f>
        <v>Bachelors</v>
      </c>
      <c r="N303">
        <v>3</v>
      </c>
    </row>
    <row r="304" spans="1:14" x14ac:dyDescent="0.25">
      <c r="A304">
        <v>6157</v>
      </c>
      <c r="B304" t="str">
        <f>VLOOKUP(Table1[[#This Row],[Province]],$P$2:$Q$15,2,FALSE)</f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>
        <v>450</v>
      </c>
      <c r="I304">
        <v>200</v>
      </c>
      <c r="J304">
        <f>(((Table1[[#This Row],[Tuition]]+Table1[[#This Row],[Books]])/12)*8)+(8*(Table1[[#This Row],[Living]]+Table1[[#This Row],[Other]]))</f>
        <v>9266.6666666666661</v>
      </c>
      <c r="K304" t="str">
        <f>VLOOKUP(Table1[[#This Row],[Gender]],$P$19:$Q$20,2,FALSE)</f>
        <v>Female</v>
      </c>
      <c r="L304">
        <v>1</v>
      </c>
      <c r="M304" t="str">
        <f>VLOOKUP(Table1[[#This Row],[ParentEd]],$R$19:$S$25,2,FALSE)</f>
        <v>High School</v>
      </c>
      <c r="N304">
        <v>1</v>
      </c>
    </row>
    <row r="305" spans="1:14" x14ac:dyDescent="0.25">
      <c r="A305">
        <v>6172</v>
      </c>
      <c r="B305" t="str">
        <f>VLOOKUP(Table1[[#This Row],[Province]],$P$2:$Q$15,2,FALSE)</f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>
        <v>1000</v>
      </c>
      <c r="I305">
        <v>100</v>
      </c>
      <c r="J305">
        <f>(((Table1[[#This Row],[Tuition]]+Table1[[#This Row],[Books]])/12)*8)+(8*(Table1[[#This Row],[Living]]+Table1[[#This Row],[Other]]))</f>
        <v>13200</v>
      </c>
      <c r="K305" t="str">
        <f>VLOOKUP(Table1[[#This Row],[Gender]],$P$19:$Q$20,2,FALSE)</f>
        <v>Female</v>
      </c>
      <c r="L305">
        <v>1</v>
      </c>
      <c r="M305" t="str">
        <f>VLOOKUP(Table1[[#This Row],[ParentEd]],$R$19:$S$25,2,FALSE)</f>
        <v>Advanced</v>
      </c>
      <c r="N305">
        <v>5</v>
      </c>
    </row>
    <row r="306" spans="1:14" x14ac:dyDescent="0.25">
      <c r="A306">
        <v>6184</v>
      </c>
      <c r="B306" t="str">
        <f>VLOOKUP(Table1[[#This Row],[Province]],$P$2:$Q$15,2,FALSE)</f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>
        <v>50</v>
      </c>
      <c r="I306">
        <v>200</v>
      </c>
      <c r="J306">
        <f>(((Table1[[#This Row],[Tuition]]+Table1[[#This Row],[Books]])/12)*8)+(8*(Table1[[#This Row],[Living]]+Table1[[#This Row],[Other]]))</f>
        <v>4933.3333333333339</v>
      </c>
      <c r="K306" t="str">
        <f>VLOOKUP(Table1[[#This Row],[Gender]],$P$19:$Q$20,2,FALSE)</f>
        <v>Female</v>
      </c>
      <c r="L306">
        <v>1</v>
      </c>
      <c r="M306" t="str">
        <f>VLOOKUP(Table1[[#This Row],[ParentEd]],$R$19:$S$25,2,FALSE)</f>
        <v>College</v>
      </c>
      <c r="N306">
        <v>2</v>
      </c>
    </row>
    <row r="307" spans="1:14" x14ac:dyDescent="0.25">
      <c r="A307">
        <v>6189</v>
      </c>
      <c r="B307" t="str">
        <f>VLOOKUP(Table1[[#This Row],[Province]],$P$2:$Q$15,2,FALSE)</f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>
        <v>1000</v>
      </c>
      <c r="I307">
        <v>300</v>
      </c>
      <c r="J307">
        <f>(((Table1[[#This Row],[Tuition]]+Table1[[#This Row],[Books]])/12)*8)+(8*(Table1[[#This Row],[Living]]+Table1[[#This Row],[Other]]))</f>
        <v>13066.666666666666</v>
      </c>
      <c r="K307" t="str">
        <f>VLOOKUP(Table1[[#This Row],[Gender]],$P$19:$Q$20,2,FALSE)</f>
        <v>Male</v>
      </c>
      <c r="M307" t="e">
        <f>VLOOKUP(Table1[[#This Row],[ParentEd]],$R$19:$S$25,2,FALSE)</f>
        <v>#N/A</v>
      </c>
    </row>
    <row r="308" spans="1:14" x14ac:dyDescent="0.25">
      <c r="A308">
        <v>6208</v>
      </c>
      <c r="B308" t="str">
        <f>VLOOKUP(Table1[[#This Row],[Province]],$P$2:$Q$15,2,FALSE)</f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>
        <v>0</v>
      </c>
      <c r="I308">
        <v>15</v>
      </c>
      <c r="J308">
        <f>(((Table1[[#This Row],[Tuition]]+Table1[[#This Row],[Books]])/12)*8)+(8*(Table1[[#This Row],[Living]]+Table1[[#This Row],[Other]]))</f>
        <v>4420</v>
      </c>
      <c r="K308" t="str">
        <f>VLOOKUP(Table1[[#This Row],[Gender]],$P$19:$Q$20,2,FALSE)</f>
        <v>Male</v>
      </c>
      <c r="L308">
        <v>0</v>
      </c>
      <c r="M308" t="str">
        <f>VLOOKUP(Table1[[#This Row],[ParentEd]],$R$19:$S$25,2,FALSE)</f>
        <v>College</v>
      </c>
      <c r="N308">
        <v>2</v>
      </c>
    </row>
    <row r="309" spans="1:14" x14ac:dyDescent="0.25">
      <c r="A309">
        <v>6220</v>
      </c>
      <c r="B309" t="str">
        <f>VLOOKUP(Table1[[#This Row],[Province]],$P$2:$Q$15,2,FALSE)</f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>
        <v>800</v>
      </c>
      <c r="I309">
        <v>200</v>
      </c>
      <c r="J309">
        <f>(((Table1[[#This Row],[Tuition]]+Table1[[#This Row],[Books]])/12)*8)+(8*(Table1[[#This Row],[Living]]+Table1[[#This Row],[Other]]))</f>
        <v>13200</v>
      </c>
      <c r="K309" t="str">
        <f>VLOOKUP(Table1[[#This Row],[Gender]],$P$19:$Q$20,2,FALSE)</f>
        <v>Male</v>
      </c>
      <c r="L309">
        <v>0</v>
      </c>
      <c r="M309" t="str">
        <f>VLOOKUP(Table1[[#This Row],[ParentEd]],$R$19:$S$25,2,FALSE)</f>
        <v>High School</v>
      </c>
      <c r="N309">
        <v>1</v>
      </c>
    </row>
    <row r="310" spans="1:14" x14ac:dyDescent="0.25">
      <c r="A310">
        <v>6232</v>
      </c>
      <c r="B310" t="str">
        <f>VLOOKUP(Table1[[#This Row],[Province]],$P$2:$Q$15,2,FALSE)</f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>
        <v>400</v>
      </c>
      <c r="I310">
        <v>200</v>
      </c>
      <c r="J310">
        <f>(((Table1[[#This Row],[Tuition]]+Table1[[#This Row],[Books]])/12)*8)+(8*(Table1[[#This Row],[Living]]+Table1[[#This Row],[Other]]))</f>
        <v>9866.6666666666679</v>
      </c>
      <c r="K310" t="str">
        <f>VLOOKUP(Table1[[#This Row],[Gender]],$P$19:$Q$20,2,FALSE)</f>
        <v>Female</v>
      </c>
      <c r="L310">
        <v>1</v>
      </c>
      <c r="M310" t="str">
        <f>VLOOKUP(Table1[[#This Row],[ParentEd]],$R$19:$S$25,2,FALSE)</f>
        <v>High School</v>
      </c>
      <c r="N310">
        <v>1</v>
      </c>
    </row>
    <row r="311" spans="1:14" x14ac:dyDescent="0.25">
      <c r="A311">
        <v>6234</v>
      </c>
      <c r="B311" t="str">
        <f>VLOOKUP(Table1[[#This Row],[Province]],$P$2:$Q$15,2,FALSE)</f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>
        <v>450</v>
      </c>
      <c r="I311">
        <v>250</v>
      </c>
      <c r="J311">
        <f>(((Table1[[#This Row],[Tuition]]+Table1[[#This Row],[Books]])/12)*8)+(8*(Table1[[#This Row],[Living]]+Table1[[#This Row],[Other]]))</f>
        <v>10878.666666666668</v>
      </c>
      <c r="K311" t="str">
        <f>VLOOKUP(Table1[[#This Row],[Gender]],$P$19:$Q$20,2,FALSE)</f>
        <v>Female</v>
      </c>
      <c r="L311">
        <v>1</v>
      </c>
      <c r="M311" t="str">
        <f>VLOOKUP(Table1[[#This Row],[ParentEd]],$R$19:$S$25,2,FALSE)</f>
        <v>High School</v>
      </c>
      <c r="N311">
        <v>1</v>
      </c>
    </row>
    <row r="312" spans="1:14" x14ac:dyDescent="0.25">
      <c r="A312">
        <v>6241</v>
      </c>
      <c r="B312" t="str">
        <f>VLOOKUP(Table1[[#This Row],[Province]],$P$2:$Q$15,2,FALSE)</f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>
        <v>100</v>
      </c>
      <c r="I312">
        <v>200</v>
      </c>
      <c r="J312">
        <f>(((Table1[[#This Row],[Tuition]]+Table1[[#This Row],[Books]])/12)*8)+(8*(Table1[[#This Row],[Living]]+Table1[[#This Row],[Other]]))</f>
        <v>6933.333333333333</v>
      </c>
      <c r="K312" t="str">
        <f>VLOOKUP(Table1[[#This Row],[Gender]],$P$19:$Q$20,2,FALSE)</f>
        <v>Male</v>
      </c>
      <c r="L312">
        <v>0</v>
      </c>
      <c r="M312" t="str">
        <f>VLOOKUP(Table1[[#This Row],[ParentEd]],$R$19:$S$25,2,FALSE)</f>
        <v>Bachelors</v>
      </c>
      <c r="N312">
        <v>3</v>
      </c>
    </row>
    <row r="313" spans="1:14" x14ac:dyDescent="0.25">
      <c r="A313">
        <v>6250</v>
      </c>
      <c r="B313" t="str">
        <f>VLOOKUP(Table1[[#This Row],[Province]],$P$2:$Q$15,2,FALSE)</f>
        <v>International</v>
      </c>
      <c r="C313">
        <v>14</v>
      </c>
      <c r="E313">
        <v>1</v>
      </c>
      <c r="F313">
        <v>15000</v>
      </c>
      <c r="G313">
        <v>500</v>
      </c>
      <c r="H313">
        <v>1500</v>
      </c>
      <c r="I313">
        <v>0</v>
      </c>
      <c r="J313">
        <f>(((Table1[[#This Row],[Tuition]]+Table1[[#This Row],[Books]])/12)*8)+(8*(Table1[[#This Row],[Living]]+Table1[[#This Row],[Other]]))</f>
        <v>22333.333333333336</v>
      </c>
      <c r="K313" t="str">
        <f>VLOOKUP(Table1[[#This Row],[Gender]],$P$19:$Q$20,2,FALSE)</f>
        <v>Male</v>
      </c>
      <c r="L313">
        <v>0</v>
      </c>
      <c r="M313" t="str">
        <f>VLOOKUP(Table1[[#This Row],[ParentEd]],$R$19:$S$25,2,FALSE)</f>
        <v>Bachelors</v>
      </c>
      <c r="N313">
        <v>3</v>
      </c>
    </row>
    <row r="314" spans="1:14" x14ac:dyDescent="0.25">
      <c r="A314">
        <v>6275</v>
      </c>
      <c r="B314" t="str">
        <f>VLOOKUP(Table1[[#This Row],[Province]],$P$2:$Q$15,2,FALSE)</f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>
        <v>550</v>
      </c>
      <c r="I314">
        <v>100</v>
      </c>
      <c r="J314">
        <f>(((Table1[[#This Row],[Tuition]]+Table1[[#This Row],[Books]])/12)*8)+(8*(Table1[[#This Row],[Living]]+Table1[[#This Row],[Other]]))</f>
        <v>12533.333333333332</v>
      </c>
      <c r="K314" t="str">
        <f>VLOOKUP(Table1[[#This Row],[Gender]],$P$19:$Q$20,2,FALSE)</f>
        <v>Female</v>
      </c>
      <c r="L314">
        <v>1</v>
      </c>
      <c r="M314" t="str">
        <f>VLOOKUP(Table1[[#This Row],[ParentEd]],$R$19:$S$25,2,FALSE)</f>
        <v>College</v>
      </c>
      <c r="N314">
        <v>2</v>
      </c>
    </row>
    <row r="315" spans="1:14" x14ac:dyDescent="0.25">
      <c r="A315">
        <v>6403</v>
      </c>
      <c r="B315" t="str">
        <f>VLOOKUP(Table1[[#This Row],[Province]],$P$2:$Q$15,2,FALSE)</f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>
        <v>1000</v>
      </c>
      <c r="I315">
        <v>150</v>
      </c>
      <c r="J315">
        <f>(((Table1[[#This Row],[Tuition]]+Table1[[#This Row],[Books]])/12)*8)+(8*(Table1[[#This Row],[Living]]+Table1[[#This Row],[Other]]))</f>
        <v>13200</v>
      </c>
      <c r="K315" t="str">
        <f>VLOOKUP(Table1[[#This Row],[Gender]],$P$19:$Q$20,2,FALSE)</f>
        <v>Female</v>
      </c>
      <c r="L315">
        <v>1</v>
      </c>
      <c r="M315" t="str">
        <f>VLOOKUP(Table1[[#This Row],[ParentEd]],$R$19:$S$25,2,FALSE)</f>
        <v>High School</v>
      </c>
      <c r="N315">
        <v>1</v>
      </c>
    </row>
    <row r="316" spans="1:14" x14ac:dyDescent="0.25">
      <c r="A316">
        <v>6470</v>
      </c>
      <c r="B316" t="str">
        <f>VLOOKUP(Table1[[#This Row],[Province]],$P$2:$Q$15,2,FALSE)</f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>
        <v>8000</v>
      </c>
      <c r="I316">
        <v>1000</v>
      </c>
      <c r="J316">
        <f>(((Table1[[#This Row],[Tuition]]+Table1[[#This Row],[Books]])/12)*8)+(8*(Table1[[#This Row],[Living]]+Table1[[#This Row],[Other]]))</f>
        <v>79333.333333333328</v>
      </c>
      <c r="K316" t="str">
        <f>VLOOKUP(Table1[[#This Row],[Gender]],$P$19:$Q$20,2,FALSE)</f>
        <v>Male</v>
      </c>
      <c r="L316">
        <v>0</v>
      </c>
      <c r="M316" t="str">
        <f>VLOOKUP(Table1[[#This Row],[ParentEd]],$R$19:$S$25,2,FALSE)</f>
        <v>College</v>
      </c>
      <c r="N316">
        <v>2</v>
      </c>
    </row>
    <row r="317" spans="1:14" x14ac:dyDescent="0.25">
      <c r="A317">
        <v>6492</v>
      </c>
      <c r="B317" t="str">
        <f>VLOOKUP(Table1[[#This Row],[Province]],$P$2:$Q$15,2,FALSE)</f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>
        <v>250</v>
      </c>
      <c r="I317">
        <v>100</v>
      </c>
      <c r="J317">
        <f>(((Table1[[#This Row],[Tuition]]+Table1[[#This Row],[Books]])/12)*8)+(8*(Table1[[#This Row],[Living]]+Table1[[#This Row],[Other]]))</f>
        <v>3466.6666666666665</v>
      </c>
      <c r="K317" t="str">
        <f>VLOOKUP(Table1[[#This Row],[Gender]],$P$19:$Q$20,2,FALSE)</f>
        <v>Female</v>
      </c>
      <c r="L317">
        <v>1</v>
      </c>
      <c r="M317" t="str">
        <f>VLOOKUP(Table1[[#This Row],[ParentEd]],$R$19:$S$25,2,FALSE)</f>
        <v>High School</v>
      </c>
      <c r="N317">
        <v>1</v>
      </c>
    </row>
    <row r="318" spans="1:14" x14ac:dyDescent="0.25">
      <c r="A318">
        <v>6494</v>
      </c>
      <c r="B318" t="str">
        <f>VLOOKUP(Table1[[#This Row],[Province]],$P$2:$Q$15,2,FALSE)</f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>
        <v>200</v>
      </c>
      <c r="I318">
        <v>100</v>
      </c>
      <c r="J318">
        <f>(((Table1[[#This Row],[Tuition]]+Table1[[#This Row],[Books]])/12)*8)+(8*(Table1[[#This Row],[Living]]+Table1[[#This Row],[Other]]))</f>
        <v>6733.333333333333</v>
      </c>
      <c r="K318" t="str">
        <f>VLOOKUP(Table1[[#This Row],[Gender]],$P$19:$Q$20,2,FALSE)</f>
        <v>Female</v>
      </c>
      <c r="L318">
        <v>1</v>
      </c>
      <c r="M318" t="str">
        <f>VLOOKUP(Table1[[#This Row],[ParentEd]],$R$19:$S$25,2,FALSE)</f>
        <v>Advanced</v>
      </c>
      <c r="N318">
        <v>5</v>
      </c>
    </row>
    <row r="319" spans="1:14" x14ac:dyDescent="0.25">
      <c r="A319">
        <v>6534</v>
      </c>
      <c r="B319" t="str">
        <f>VLOOKUP(Table1[[#This Row],[Province]],$P$2:$Q$15,2,FALSE)</f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>
        <v>160</v>
      </c>
      <c r="I319">
        <v>130</v>
      </c>
      <c r="J319">
        <f>(((Table1[[#This Row],[Tuition]]+Table1[[#This Row],[Books]])/12)*8)+(8*(Table1[[#This Row],[Living]]+Table1[[#This Row],[Other]]))</f>
        <v>7520</v>
      </c>
      <c r="K319" t="str">
        <f>VLOOKUP(Table1[[#This Row],[Gender]],$P$19:$Q$20,2,FALSE)</f>
        <v>Male</v>
      </c>
      <c r="L319">
        <v>0</v>
      </c>
      <c r="M319" t="str">
        <f>VLOOKUP(Table1[[#This Row],[ParentEd]],$R$19:$S$25,2,FALSE)</f>
        <v>Bachelors</v>
      </c>
      <c r="N319">
        <v>3</v>
      </c>
    </row>
    <row r="320" spans="1:14" x14ac:dyDescent="0.25">
      <c r="A320">
        <v>6565</v>
      </c>
      <c r="B320" t="str">
        <f>VLOOKUP(Table1[[#This Row],[Province]],$P$2:$Q$15,2,FALSE)</f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>
        <v>300</v>
      </c>
      <c r="I320">
        <v>150</v>
      </c>
      <c r="J320">
        <f>(((Table1[[#This Row],[Tuition]]+Table1[[#This Row],[Books]])/12)*8)+(8*(Table1[[#This Row],[Living]]+Table1[[#This Row],[Other]]))</f>
        <v>7933.333333333333</v>
      </c>
      <c r="K320" t="str">
        <f>VLOOKUP(Table1[[#This Row],[Gender]],$P$19:$Q$20,2,FALSE)</f>
        <v>Male</v>
      </c>
      <c r="M320" t="e">
        <f>VLOOKUP(Table1[[#This Row],[ParentEd]],$R$19:$S$25,2,FALSE)</f>
        <v>#N/A</v>
      </c>
    </row>
    <row r="321" spans="1:14" x14ac:dyDescent="0.25">
      <c r="A321">
        <v>6581</v>
      </c>
      <c r="B321" t="str">
        <f>VLOOKUP(Table1[[#This Row],[Province]],$P$2:$Q$15,2,FALSE)</f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>
        <v>0</v>
      </c>
      <c r="I321">
        <v>100</v>
      </c>
      <c r="J321">
        <f>(((Table1[[#This Row],[Tuition]]+Table1[[#This Row],[Books]])/12)*8)+(8*(Table1[[#This Row],[Living]]+Table1[[#This Row],[Other]]))</f>
        <v>6566.666666666667</v>
      </c>
      <c r="K321" t="str">
        <f>VLOOKUP(Table1[[#This Row],[Gender]],$P$19:$Q$20,2,FALSE)</f>
        <v>Female</v>
      </c>
      <c r="L321">
        <v>1</v>
      </c>
      <c r="M321" t="str">
        <f>VLOOKUP(Table1[[#This Row],[ParentEd]],$R$19:$S$25,2,FALSE)</f>
        <v>Advanced</v>
      </c>
      <c r="N321">
        <v>5</v>
      </c>
    </row>
    <row r="322" spans="1:14" x14ac:dyDescent="0.25">
      <c r="A322">
        <v>6600</v>
      </c>
      <c r="B322" t="str">
        <f>VLOOKUP(Table1[[#This Row],[Province]],$P$2:$Q$15,2,FALSE)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>
        <v>625</v>
      </c>
      <c r="I322">
        <v>100</v>
      </c>
      <c r="J322">
        <f>(((Table1[[#This Row],[Tuition]]+Table1[[#This Row],[Books]])/12)*8)+(8*(Table1[[#This Row],[Living]]+Table1[[#This Row],[Other]]))</f>
        <v>11533.333333333332</v>
      </c>
      <c r="K322" t="str">
        <f>VLOOKUP(Table1[[#This Row],[Gender]],$P$19:$Q$20,2,FALSE)</f>
        <v>Male</v>
      </c>
      <c r="L322">
        <v>0</v>
      </c>
      <c r="M322" t="str">
        <f>VLOOKUP(Table1[[#This Row],[ParentEd]],$R$19:$S$25,2,FALSE)</f>
        <v>College</v>
      </c>
      <c r="N322">
        <v>2</v>
      </c>
    </row>
    <row r="323" spans="1:14" x14ac:dyDescent="0.25">
      <c r="A323">
        <v>6651</v>
      </c>
      <c r="B323" t="str">
        <f>VLOOKUP(Table1[[#This Row],[Province]],$P$2:$Q$15,2,FALSE)</f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>
        <v>0</v>
      </c>
      <c r="I323">
        <v>0</v>
      </c>
      <c r="J323">
        <f>(((Table1[[#This Row],[Tuition]]+Table1[[#This Row],[Books]])/12)*8)+(8*(Table1[[#This Row],[Living]]+Table1[[#This Row],[Other]]))</f>
        <v>5666.666666666667</v>
      </c>
      <c r="K323" t="str">
        <f>VLOOKUP(Table1[[#This Row],[Gender]],$P$19:$Q$20,2,FALSE)</f>
        <v>Male</v>
      </c>
      <c r="L323">
        <v>0</v>
      </c>
      <c r="M323" t="str">
        <f>VLOOKUP(Table1[[#This Row],[ParentEd]],$R$19:$S$25,2,FALSE)</f>
        <v>Advanced</v>
      </c>
      <c r="N323">
        <v>5</v>
      </c>
    </row>
    <row r="324" spans="1:14" x14ac:dyDescent="0.25">
      <c r="A324">
        <v>6679</v>
      </c>
      <c r="B324" t="str">
        <f>VLOOKUP(Table1[[#This Row],[Province]],$P$2:$Q$15,2,FALSE)</f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>
        <v>90</v>
      </c>
      <c r="I324">
        <v>50</v>
      </c>
      <c r="J324">
        <f>(((Table1[[#This Row],[Tuition]]+Table1[[#This Row],[Books]])/12)*8)+(8*(Table1[[#This Row],[Living]]+Table1[[#This Row],[Other]]))</f>
        <v>6653.333333333333</v>
      </c>
      <c r="K324" t="str">
        <f>VLOOKUP(Table1[[#This Row],[Gender]],$P$19:$Q$20,2,FALSE)</f>
        <v>Male</v>
      </c>
      <c r="L324">
        <v>0</v>
      </c>
      <c r="M324" t="str">
        <f>VLOOKUP(Table1[[#This Row],[ParentEd]],$R$19:$S$25,2,FALSE)</f>
        <v>Advanced</v>
      </c>
      <c r="N324">
        <v>5</v>
      </c>
    </row>
    <row r="325" spans="1:14" x14ac:dyDescent="0.25">
      <c r="A325">
        <v>6723</v>
      </c>
      <c r="B325" t="str">
        <f>VLOOKUP(Table1[[#This Row],[Province]],$P$2:$Q$15,2,FALSE)</f>
        <v>International</v>
      </c>
      <c r="C325">
        <v>14</v>
      </c>
      <c r="J325">
        <f>(((Table1[[#This Row],[Tuition]]+Table1[[#This Row],[Books]])/12)*8)+(8*(Table1[[#This Row],[Living]]+Table1[[#This Row],[Other]]))</f>
        <v>0</v>
      </c>
      <c r="K325" t="str">
        <f>VLOOKUP(Table1[[#This Row],[Gender]],$P$19:$Q$20,2,FALSE)</f>
        <v>Male</v>
      </c>
      <c r="M325" t="e">
        <f>VLOOKUP(Table1[[#This Row],[ParentEd]],$R$19:$S$25,2,FALSE)</f>
        <v>#N/A</v>
      </c>
    </row>
    <row r="326" spans="1:14" x14ac:dyDescent="0.25">
      <c r="A326">
        <v>6895</v>
      </c>
      <c r="B326" t="str">
        <f>VLOOKUP(Table1[[#This Row],[Province]],$P$2:$Q$15,2,FALSE)</f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>
        <v>100</v>
      </c>
      <c r="I326">
        <v>150</v>
      </c>
      <c r="J326">
        <f>(((Table1[[#This Row],[Tuition]]+Table1[[#This Row],[Books]])/12)*8)+(8*(Table1[[#This Row],[Living]]+Table1[[#This Row],[Other]]))</f>
        <v>11000</v>
      </c>
      <c r="K326" t="str">
        <f>VLOOKUP(Table1[[#This Row],[Gender]],$P$19:$Q$20,2,FALSE)</f>
        <v>Female</v>
      </c>
      <c r="L326">
        <v>1</v>
      </c>
      <c r="M326" t="str">
        <f>VLOOKUP(Table1[[#This Row],[ParentEd]],$R$19:$S$25,2,FALSE)</f>
        <v>High School</v>
      </c>
      <c r="N326">
        <v>1</v>
      </c>
    </row>
    <row r="327" spans="1:14" x14ac:dyDescent="0.25">
      <c r="A327">
        <v>6935</v>
      </c>
      <c r="B327" t="e">
        <f>VLOOKUP(Table1[[#This Row],[Province]],$P$2:$Q$15,2,FALSE)</f>
        <v>#N/A</v>
      </c>
      <c r="D327">
        <v>3</v>
      </c>
      <c r="E327">
        <v>3</v>
      </c>
      <c r="F327">
        <v>10000</v>
      </c>
      <c r="G327">
        <v>10000</v>
      </c>
      <c r="H327">
        <v>1200</v>
      </c>
      <c r="I327">
        <v>20000</v>
      </c>
      <c r="J327">
        <f>(((Table1[[#This Row],[Tuition]]+Table1[[#This Row],[Books]])/12)*8)+(8*(Table1[[#This Row],[Living]]+Table1[[#This Row],[Other]]))</f>
        <v>182933.33333333334</v>
      </c>
      <c r="K327" t="str">
        <f>VLOOKUP(Table1[[#This Row],[Gender]],$P$19:$Q$20,2,FALSE)</f>
        <v>Female</v>
      </c>
      <c r="L327">
        <v>1</v>
      </c>
      <c r="M327" t="str">
        <f>VLOOKUP(Table1[[#This Row],[ParentEd]],$R$19:$S$25,2,FALSE)</f>
        <v>Bachelors</v>
      </c>
      <c r="N327">
        <v>3</v>
      </c>
    </row>
    <row r="328" spans="1:14" x14ac:dyDescent="0.25">
      <c r="A328">
        <v>6983</v>
      </c>
      <c r="B328" t="str">
        <f>VLOOKUP(Table1[[#This Row],[Province]],$P$2:$Q$15,2,FALSE)</f>
        <v>Nova Scotia</v>
      </c>
      <c r="C328">
        <v>7</v>
      </c>
      <c r="J328">
        <f>(((Table1[[#This Row],[Tuition]]+Table1[[#This Row],[Books]])/12)*8)+(8*(Table1[[#This Row],[Living]]+Table1[[#This Row],[Other]]))</f>
        <v>0</v>
      </c>
      <c r="K328" t="str">
        <f>VLOOKUP(Table1[[#This Row],[Gender]],$P$19:$Q$20,2,FALSE)</f>
        <v>Male</v>
      </c>
      <c r="M328" t="e">
        <f>VLOOKUP(Table1[[#This Row],[ParentEd]],$R$19:$S$25,2,FALSE)</f>
        <v>#N/A</v>
      </c>
    </row>
    <row r="329" spans="1:14" x14ac:dyDescent="0.25">
      <c r="A329">
        <v>6997</v>
      </c>
      <c r="B329" t="str">
        <f>VLOOKUP(Table1[[#This Row],[Province]],$P$2:$Q$15,2,FALSE)</f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>
        <v>1500</v>
      </c>
      <c r="I329">
        <v>2500</v>
      </c>
      <c r="J329">
        <f>(((Table1[[#This Row],[Tuition]]+Table1[[#This Row],[Books]])/12)*8)+(8*(Table1[[#This Row],[Living]]+Table1[[#This Row],[Other]]))</f>
        <v>34000</v>
      </c>
      <c r="K329" t="str">
        <f>VLOOKUP(Table1[[#This Row],[Gender]],$P$19:$Q$20,2,FALSE)</f>
        <v>Male</v>
      </c>
      <c r="L329">
        <v>0</v>
      </c>
      <c r="M329" t="str">
        <f>VLOOKUP(Table1[[#This Row],[ParentEd]],$R$19:$S$25,2,FALSE)</f>
        <v>Advanced</v>
      </c>
      <c r="N329">
        <v>5</v>
      </c>
    </row>
    <row r="330" spans="1:14" x14ac:dyDescent="0.25">
      <c r="A330">
        <v>7020</v>
      </c>
      <c r="B330" t="str">
        <f>VLOOKUP(Table1[[#This Row],[Province]],$P$2:$Q$15,2,FALSE)</f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>
        <v>800</v>
      </c>
      <c r="I330">
        <v>300</v>
      </c>
      <c r="J330">
        <f>(((Table1[[#This Row],[Tuition]]+Table1[[#This Row],[Books]])/12)*8)+(8*(Table1[[#This Row],[Living]]+Table1[[#This Row],[Other]]))</f>
        <v>15600</v>
      </c>
      <c r="K330" t="str">
        <f>VLOOKUP(Table1[[#This Row],[Gender]],$P$19:$Q$20,2,FALSE)</f>
        <v>Male</v>
      </c>
      <c r="L330">
        <v>0</v>
      </c>
      <c r="M330" t="str">
        <f>VLOOKUP(Table1[[#This Row],[ParentEd]],$R$19:$S$25,2,FALSE)</f>
        <v>High School</v>
      </c>
      <c r="N330">
        <v>1</v>
      </c>
    </row>
    <row r="331" spans="1:14" x14ac:dyDescent="0.25">
      <c r="A331">
        <v>7040</v>
      </c>
      <c r="B331" t="str">
        <f>VLOOKUP(Table1[[#This Row],[Province]],$P$2:$Q$15,2,FALSE)</f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>
        <v>785.71</v>
      </c>
      <c r="I331">
        <v>50</v>
      </c>
      <c r="J331">
        <f>(((Table1[[#This Row],[Tuition]]+Table1[[#This Row],[Books]])/12)*8)+(8*(Table1[[#This Row],[Living]]+Table1[[#This Row],[Other]]))</f>
        <v>18019.013333333336</v>
      </c>
      <c r="K331" t="str">
        <f>VLOOKUP(Table1[[#This Row],[Gender]],$P$19:$Q$20,2,FALSE)</f>
        <v>Female</v>
      </c>
      <c r="L331">
        <v>1</v>
      </c>
      <c r="M331" t="str">
        <f>VLOOKUP(Table1[[#This Row],[ParentEd]],$R$19:$S$25,2,FALSE)</f>
        <v>College</v>
      </c>
      <c r="N331">
        <v>2</v>
      </c>
    </row>
    <row r="332" spans="1:14" x14ac:dyDescent="0.25">
      <c r="A332">
        <v>7054</v>
      </c>
      <c r="B332" t="str">
        <f>VLOOKUP(Table1[[#This Row],[Province]],$P$2:$Q$15,2,FALSE)</f>
        <v>Nova Scotia</v>
      </c>
      <c r="C332">
        <v>7</v>
      </c>
      <c r="E332">
        <v>1</v>
      </c>
      <c r="F332">
        <v>7000</v>
      </c>
      <c r="G332">
        <v>800</v>
      </c>
      <c r="H332">
        <v>300</v>
      </c>
      <c r="I332">
        <v>25</v>
      </c>
      <c r="J332">
        <f>(((Table1[[#This Row],[Tuition]]+Table1[[#This Row],[Books]])/12)*8)+(8*(Table1[[#This Row],[Living]]+Table1[[#This Row],[Other]]))</f>
        <v>7800</v>
      </c>
      <c r="K332" t="str">
        <f>VLOOKUP(Table1[[#This Row],[Gender]],$P$19:$Q$20,2,FALSE)</f>
        <v>Female</v>
      </c>
      <c r="L332">
        <v>1</v>
      </c>
      <c r="M332" t="str">
        <f>VLOOKUP(Table1[[#This Row],[ParentEd]],$R$19:$S$25,2,FALSE)</f>
        <v>College</v>
      </c>
      <c r="N332">
        <v>2</v>
      </c>
    </row>
    <row r="333" spans="1:14" x14ac:dyDescent="0.25">
      <c r="A333">
        <v>7301</v>
      </c>
      <c r="B333" t="str">
        <f>VLOOKUP(Table1[[#This Row],[Province]],$P$2:$Q$15,2,FALSE)</f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>
        <v>1000</v>
      </c>
      <c r="I333">
        <v>300</v>
      </c>
      <c r="J333">
        <f>(((Table1[[#This Row],[Tuition]]+Table1[[#This Row],[Books]])/12)*8)+(8*(Table1[[#This Row],[Living]]+Table1[[#This Row],[Other]]))</f>
        <v>21066.666666666664</v>
      </c>
      <c r="K333" t="str">
        <f>VLOOKUP(Table1[[#This Row],[Gender]],$P$19:$Q$20,2,FALSE)</f>
        <v>Male</v>
      </c>
      <c r="L333">
        <v>0</v>
      </c>
      <c r="M333" t="str">
        <f>VLOOKUP(Table1[[#This Row],[ParentEd]],$R$19:$S$25,2,FALSE)</f>
        <v>Bachelors</v>
      </c>
      <c r="N333">
        <v>3</v>
      </c>
    </row>
    <row r="334" spans="1:14" x14ac:dyDescent="0.25">
      <c r="A334">
        <v>7322</v>
      </c>
      <c r="B334" t="str">
        <f>VLOOKUP(Table1[[#This Row],[Province]],$P$2:$Q$15,2,FALSE)</f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>
        <v>1200</v>
      </c>
      <c r="I334">
        <v>0</v>
      </c>
      <c r="J334">
        <f>(((Table1[[#This Row],[Tuition]]+Table1[[#This Row],[Books]])/12)*8)+(8*(Table1[[#This Row],[Living]]+Table1[[#This Row],[Other]]))</f>
        <v>14266.666666666668</v>
      </c>
      <c r="K334" t="str">
        <f>VLOOKUP(Table1[[#This Row],[Gender]],$P$19:$Q$20,2,FALSE)</f>
        <v>Female</v>
      </c>
      <c r="L334">
        <v>1</v>
      </c>
      <c r="M334" t="str">
        <f>VLOOKUP(Table1[[#This Row],[ParentEd]],$R$19:$S$25,2,FALSE)</f>
        <v>College</v>
      </c>
      <c r="N334">
        <v>2</v>
      </c>
    </row>
    <row r="335" spans="1:14" x14ac:dyDescent="0.25">
      <c r="A335">
        <v>7326</v>
      </c>
      <c r="B335" t="str">
        <f>VLOOKUP(Table1[[#This Row],[Province]],$P$2:$Q$15,2,FALSE)</f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>
        <v>600</v>
      </c>
      <c r="I335">
        <v>250</v>
      </c>
      <c r="J335">
        <f>(((Table1[[#This Row],[Tuition]]+Table1[[#This Row],[Books]])/12)*8)+(8*(Table1[[#This Row],[Living]]+Table1[[#This Row],[Other]]))</f>
        <v>16019.333333333334</v>
      </c>
      <c r="K335" t="str">
        <f>VLOOKUP(Table1[[#This Row],[Gender]],$P$19:$Q$20,2,FALSE)</f>
        <v>Male</v>
      </c>
      <c r="M335" t="e">
        <f>VLOOKUP(Table1[[#This Row],[ParentEd]],$R$19:$S$25,2,FALSE)</f>
        <v>#N/A</v>
      </c>
    </row>
    <row r="336" spans="1:14" x14ac:dyDescent="0.25">
      <c r="A336">
        <v>7411</v>
      </c>
      <c r="B336" t="str">
        <f>VLOOKUP(Table1[[#This Row],[Province]],$P$2:$Q$15,2,FALSE)</f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>
        <v>1200</v>
      </c>
      <c r="I336">
        <v>150</v>
      </c>
      <c r="J336">
        <f>(((Table1[[#This Row],[Tuition]]+Table1[[#This Row],[Books]])/12)*8)+(8*(Table1[[#This Row],[Living]]+Table1[[#This Row],[Other]]))</f>
        <v>15533.333333333332</v>
      </c>
      <c r="K336" t="str">
        <f>VLOOKUP(Table1[[#This Row],[Gender]],$P$19:$Q$20,2,FALSE)</f>
        <v>Female</v>
      </c>
      <c r="L336">
        <v>1</v>
      </c>
      <c r="M336" t="str">
        <f>VLOOKUP(Table1[[#This Row],[ParentEd]],$R$19:$S$25,2,FALSE)</f>
        <v>Bachelors</v>
      </c>
      <c r="N336">
        <v>3</v>
      </c>
    </row>
    <row r="337" spans="1:14" x14ac:dyDescent="0.25">
      <c r="A337">
        <v>7443</v>
      </c>
      <c r="B337" t="str">
        <f>VLOOKUP(Table1[[#This Row],[Province]],$P$2:$Q$15,2,FALSE)</f>
        <v>Nova Scotia</v>
      </c>
      <c r="C337">
        <v>7</v>
      </c>
      <c r="J337">
        <f>(((Table1[[#This Row],[Tuition]]+Table1[[#This Row],[Books]])/12)*8)+(8*(Table1[[#This Row],[Living]]+Table1[[#This Row],[Other]]))</f>
        <v>0</v>
      </c>
      <c r="K337" t="str">
        <f>VLOOKUP(Table1[[#This Row],[Gender]],$P$19:$Q$20,2,FALSE)</f>
        <v>Male</v>
      </c>
      <c r="M337" t="e">
        <f>VLOOKUP(Table1[[#This Row],[ParentEd]],$R$19:$S$25,2,FALSE)</f>
        <v>#N/A</v>
      </c>
    </row>
    <row r="338" spans="1:14" x14ac:dyDescent="0.25">
      <c r="A338">
        <v>7455</v>
      </c>
      <c r="B338" t="str">
        <f>VLOOKUP(Table1[[#This Row],[Province]],$P$2:$Q$15,2,FALSE)</f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>
        <v>650</v>
      </c>
      <c r="I338">
        <v>200</v>
      </c>
      <c r="J338">
        <f>(((Table1[[#This Row],[Tuition]]+Table1[[#This Row],[Books]])/12)*8)+(8*(Table1[[#This Row],[Living]]+Table1[[#This Row],[Other]]))</f>
        <v>11933.333333333332</v>
      </c>
      <c r="K338" t="str">
        <f>VLOOKUP(Table1[[#This Row],[Gender]],$P$19:$Q$20,2,FALSE)</f>
        <v>Male</v>
      </c>
      <c r="M338" t="e">
        <f>VLOOKUP(Table1[[#This Row],[ParentEd]],$R$19:$S$25,2,FALSE)</f>
        <v>#N/A</v>
      </c>
    </row>
    <row r="339" spans="1:14" x14ac:dyDescent="0.25">
      <c r="A339">
        <v>7460</v>
      </c>
      <c r="B339" t="str">
        <f>VLOOKUP(Table1[[#This Row],[Province]],$P$2:$Q$15,2,FALSE)</f>
        <v>Nova Scotia</v>
      </c>
      <c r="C339">
        <v>7</v>
      </c>
      <c r="D339">
        <v>1</v>
      </c>
      <c r="E339">
        <v>3</v>
      </c>
      <c r="J339">
        <f>(((Table1[[#This Row],[Tuition]]+Table1[[#This Row],[Books]])/12)*8)+(8*(Table1[[#This Row],[Living]]+Table1[[#This Row],[Other]]))</f>
        <v>0</v>
      </c>
      <c r="K339" t="str">
        <f>VLOOKUP(Table1[[#This Row],[Gender]],$P$19:$Q$20,2,FALSE)</f>
        <v>Male</v>
      </c>
      <c r="M339" t="e">
        <f>VLOOKUP(Table1[[#This Row],[ParentEd]],$R$19:$S$25,2,FALSE)</f>
        <v>#N/A</v>
      </c>
    </row>
    <row r="340" spans="1:14" x14ac:dyDescent="0.25">
      <c r="A340">
        <v>7466</v>
      </c>
      <c r="B340" t="str">
        <f>VLOOKUP(Table1[[#This Row],[Province]],$P$2:$Q$15,2,FALSE)</f>
        <v>Nova Scotia</v>
      </c>
      <c r="C340">
        <v>7</v>
      </c>
      <c r="J340">
        <f>(((Table1[[#This Row],[Tuition]]+Table1[[#This Row],[Books]])/12)*8)+(8*(Table1[[#This Row],[Living]]+Table1[[#This Row],[Other]]))</f>
        <v>0</v>
      </c>
      <c r="K340" t="str">
        <f>VLOOKUP(Table1[[#This Row],[Gender]],$P$19:$Q$20,2,FALSE)</f>
        <v>Male</v>
      </c>
      <c r="M340" t="e">
        <f>VLOOKUP(Table1[[#This Row],[ParentEd]],$R$19:$S$25,2,FALSE)</f>
        <v>#N/A</v>
      </c>
    </row>
    <row r="341" spans="1:14" x14ac:dyDescent="0.25">
      <c r="A341">
        <v>7532</v>
      </c>
      <c r="B341" t="str">
        <f>VLOOKUP(Table1[[#This Row],[Province]],$P$2:$Q$15,2,FALSE)</f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>
        <v>1000</v>
      </c>
      <c r="I341">
        <v>200</v>
      </c>
      <c r="J341">
        <f>(((Table1[[#This Row],[Tuition]]+Table1[[#This Row],[Books]])/12)*8)+(8*(Table1[[#This Row],[Living]]+Table1[[#This Row],[Other]]))</f>
        <v>20133.333333333336</v>
      </c>
      <c r="K341" t="str">
        <f>VLOOKUP(Table1[[#This Row],[Gender]],$P$19:$Q$20,2,FALSE)</f>
        <v>Female</v>
      </c>
      <c r="L341">
        <v>1</v>
      </c>
      <c r="M341" t="str">
        <f>VLOOKUP(Table1[[#This Row],[ParentEd]],$R$19:$S$25,2,FALSE)</f>
        <v>High School</v>
      </c>
      <c r="N341">
        <v>1</v>
      </c>
    </row>
    <row r="342" spans="1:14" x14ac:dyDescent="0.25">
      <c r="A342">
        <v>7543</v>
      </c>
      <c r="B342" t="str">
        <f>VLOOKUP(Table1[[#This Row],[Province]],$P$2:$Q$15,2,FALSE)</f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>
        <v>1000</v>
      </c>
      <c r="I342">
        <v>440</v>
      </c>
      <c r="J342">
        <f>(((Table1[[#This Row],[Tuition]]+Table1[[#This Row],[Books]])/12)*8)+(8*(Table1[[#This Row],[Living]]+Table1[[#This Row],[Other]]))</f>
        <v>16586.666666666668</v>
      </c>
      <c r="K342" t="str">
        <f>VLOOKUP(Table1[[#This Row],[Gender]],$P$19:$Q$20,2,FALSE)</f>
        <v>Female</v>
      </c>
      <c r="L342">
        <v>1</v>
      </c>
      <c r="M342" t="str">
        <f>VLOOKUP(Table1[[#This Row],[ParentEd]],$R$19:$S$25,2,FALSE)</f>
        <v>High School</v>
      </c>
      <c r="N342">
        <v>1</v>
      </c>
    </row>
    <row r="343" spans="1:14" x14ac:dyDescent="0.25">
      <c r="A343">
        <v>7607</v>
      </c>
      <c r="B343" t="str">
        <f>VLOOKUP(Table1[[#This Row],[Province]],$P$2:$Q$15,2,FALSE)</f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>
        <v>1000</v>
      </c>
      <c r="I343">
        <v>200</v>
      </c>
      <c r="J343">
        <f>(((Table1[[#This Row],[Tuition]]+Table1[[#This Row],[Books]])/12)*8)+(8*(Table1[[#This Row],[Living]]+Table1[[#This Row],[Other]]))</f>
        <v>15933.333333333332</v>
      </c>
      <c r="K343" t="str">
        <f>VLOOKUP(Table1[[#This Row],[Gender]],$P$19:$Q$20,2,FALSE)</f>
        <v>Female</v>
      </c>
      <c r="L343">
        <v>1</v>
      </c>
      <c r="M343" t="str">
        <f>VLOOKUP(Table1[[#This Row],[ParentEd]],$R$19:$S$25,2,FALSE)</f>
        <v>High School</v>
      </c>
      <c r="N343">
        <v>1</v>
      </c>
    </row>
    <row r="344" spans="1:14" x14ac:dyDescent="0.25">
      <c r="A344">
        <v>7643</v>
      </c>
      <c r="B344" t="str">
        <f>VLOOKUP(Table1[[#This Row],[Province]],$P$2:$Q$15,2,FALSE)</f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>
        <v>1000</v>
      </c>
      <c r="I344">
        <v>400</v>
      </c>
      <c r="J344">
        <f>(((Table1[[#This Row],[Tuition]]+Table1[[#This Row],[Books]])/12)*8)+(8*(Table1[[#This Row],[Living]]+Table1[[#This Row],[Other]]))</f>
        <v>15466.666666666668</v>
      </c>
      <c r="K344" t="str">
        <f>VLOOKUP(Table1[[#This Row],[Gender]],$P$19:$Q$20,2,FALSE)</f>
        <v>Female</v>
      </c>
      <c r="L344">
        <v>1</v>
      </c>
      <c r="M344" t="str">
        <f>VLOOKUP(Table1[[#This Row],[ParentEd]],$R$19:$S$25,2,FALSE)</f>
        <v>High School</v>
      </c>
      <c r="N344">
        <v>1</v>
      </c>
    </row>
    <row r="345" spans="1:14" x14ac:dyDescent="0.25">
      <c r="A345">
        <v>7777</v>
      </c>
      <c r="B345" t="str">
        <f>VLOOKUP(Table1[[#This Row],[Province]],$P$2:$Q$15,2,FALSE)</f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>
        <v>0</v>
      </c>
      <c r="J345">
        <f>(((Table1[[#This Row],[Tuition]]+Table1[[#This Row],[Books]])/12)*8)+(8*(Table1[[#This Row],[Living]]+Table1[[#This Row],[Other]]))</f>
        <v>4000</v>
      </c>
      <c r="K345" t="str">
        <f>VLOOKUP(Table1[[#This Row],[Gender]],$P$19:$Q$20,2,FALSE)</f>
        <v>Male</v>
      </c>
      <c r="L345">
        <v>0</v>
      </c>
      <c r="M345" t="str">
        <f>VLOOKUP(Table1[[#This Row],[ParentEd]],$R$19:$S$25,2,FALSE)</f>
        <v>College</v>
      </c>
      <c r="N345">
        <v>2</v>
      </c>
    </row>
    <row r="346" spans="1:14" x14ac:dyDescent="0.25">
      <c r="A346">
        <v>7905</v>
      </c>
      <c r="B346" t="str">
        <f>VLOOKUP(Table1[[#This Row],[Province]],$P$2:$Q$15,2,FALSE)</f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>
        <v>4800</v>
      </c>
      <c r="I346">
        <v>100</v>
      </c>
      <c r="J346">
        <f>(((Table1[[#This Row],[Tuition]]+Table1[[#This Row],[Books]])/12)*8)+(8*(Table1[[#This Row],[Living]]+Table1[[#This Row],[Other]]))</f>
        <v>49866.666666666664</v>
      </c>
      <c r="K346" t="str">
        <f>VLOOKUP(Table1[[#This Row],[Gender]],$P$19:$Q$20,2,FALSE)</f>
        <v>Female</v>
      </c>
      <c r="L346">
        <v>1</v>
      </c>
      <c r="M346" t="str">
        <f>VLOOKUP(Table1[[#This Row],[ParentEd]],$R$19:$S$25,2,FALSE)</f>
        <v>High School</v>
      </c>
      <c r="N346">
        <v>1</v>
      </c>
    </row>
    <row r="347" spans="1:14" x14ac:dyDescent="0.25">
      <c r="A347">
        <v>8090</v>
      </c>
      <c r="B347" t="str">
        <f>VLOOKUP(Table1[[#This Row],[Province]],$P$2:$Q$15,2,FALSE)</f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>
        <v>600</v>
      </c>
      <c r="I347">
        <v>500</v>
      </c>
      <c r="J347">
        <f>(((Table1[[#This Row],[Tuition]]+Table1[[#This Row],[Books]])/12)*8)+(8*(Table1[[#This Row],[Living]]+Table1[[#This Row],[Other]]))</f>
        <v>12800</v>
      </c>
      <c r="K347" t="str">
        <f>VLOOKUP(Table1[[#This Row],[Gender]],$P$19:$Q$20,2,FALSE)</f>
        <v>Male</v>
      </c>
      <c r="L347">
        <v>0</v>
      </c>
      <c r="M347" t="str">
        <f>VLOOKUP(Table1[[#This Row],[ParentEd]],$R$19:$S$25,2,FALSE)</f>
        <v>Advanced</v>
      </c>
      <c r="N347">
        <v>5</v>
      </c>
    </row>
    <row r="348" spans="1:14" x14ac:dyDescent="0.25">
      <c r="A348">
        <v>8181</v>
      </c>
      <c r="B348" t="str">
        <f>VLOOKUP(Table1[[#This Row],[Province]],$P$2:$Q$15,2,FALSE)</f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>
        <v>0</v>
      </c>
      <c r="I348">
        <v>20</v>
      </c>
      <c r="J348">
        <f>(((Table1[[#This Row],[Tuition]]+Table1[[#This Row],[Books]])/12)*8)+(8*(Table1[[#This Row],[Living]]+Table1[[#This Row],[Other]]))</f>
        <v>3826.6666666666665</v>
      </c>
      <c r="K348" t="str">
        <f>VLOOKUP(Table1[[#This Row],[Gender]],$P$19:$Q$20,2,FALSE)</f>
        <v>Female</v>
      </c>
      <c r="L348">
        <v>1</v>
      </c>
      <c r="M348" t="str">
        <f>VLOOKUP(Table1[[#This Row],[ParentEd]],$R$19:$S$25,2,FALSE)</f>
        <v>Advanced</v>
      </c>
      <c r="N348">
        <v>5</v>
      </c>
    </row>
    <row r="349" spans="1:14" x14ac:dyDescent="0.25">
      <c r="A349">
        <v>8230</v>
      </c>
      <c r="B349" t="str">
        <f>VLOOKUP(Table1[[#This Row],[Province]],$P$2:$Q$15,2,FALSE)</f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>
        <v>1650</v>
      </c>
      <c r="I349">
        <v>200</v>
      </c>
      <c r="J349">
        <f>(((Table1[[#This Row],[Tuition]]+Table1[[#This Row],[Books]])/12)*8)+(8*(Table1[[#This Row],[Living]]+Table1[[#This Row],[Other]]))</f>
        <v>16200</v>
      </c>
      <c r="K349" t="str">
        <f>VLOOKUP(Table1[[#This Row],[Gender]],$P$19:$Q$20,2,FALSE)</f>
        <v>Female</v>
      </c>
      <c r="L349">
        <v>1</v>
      </c>
      <c r="M349" t="str">
        <f>VLOOKUP(Table1[[#This Row],[ParentEd]],$R$19:$S$25,2,FALSE)</f>
        <v>High School</v>
      </c>
      <c r="N349">
        <v>1</v>
      </c>
    </row>
    <row r="350" spans="1:14" x14ac:dyDescent="0.25">
      <c r="A350">
        <v>8234</v>
      </c>
      <c r="B350" t="str">
        <f>VLOOKUP(Table1[[#This Row],[Province]],$P$2:$Q$15,2,FALSE)</f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>
        <v>550</v>
      </c>
      <c r="I350">
        <v>150</v>
      </c>
      <c r="J350">
        <f>(((Table1[[#This Row],[Tuition]]+Table1[[#This Row],[Books]])/12)*8)+(8*(Table1[[#This Row],[Living]]+Table1[[#This Row],[Other]]))</f>
        <v>10133.333333333332</v>
      </c>
      <c r="K350" t="str">
        <f>VLOOKUP(Table1[[#This Row],[Gender]],$P$19:$Q$20,2,FALSE)</f>
        <v>Male</v>
      </c>
      <c r="L350">
        <v>0</v>
      </c>
      <c r="M350" t="str">
        <f>VLOOKUP(Table1[[#This Row],[ParentEd]],$R$19:$S$25,2,FALSE)</f>
        <v>College</v>
      </c>
      <c r="N350">
        <v>2</v>
      </c>
    </row>
    <row r="351" spans="1:14" x14ac:dyDescent="0.25">
      <c r="A351">
        <v>8320</v>
      </c>
      <c r="B351" t="str">
        <f>VLOOKUP(Table1[[#This Row],[Province]],$P$2:$Q$15,2,FALSE)</f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>
        <v>500</v>
      </c>
      <c r="I351">
        <v>40</v>
      </c>
      <c r="J351">
        <f>(((Table1[[#This Row],[Tuition]]+Table1[[#This Row],[Books]])/12)*8)+(8*(Table1[[#This Row],[Living]]+Table1[[#This Row],[Other]]))</f>
        <v>9786.6666666666679</v>
      </c>
      <c r="K351" t="str">
        <f>VLOOKUP(Table1[[#This Row],[Gender]],$P$19:$Q$20,2,FALSE)</f>
        <v>Female</v>
      </c>
      <c r="L351">
        <v>1</v>
      </c>
      <c r="M351" t="str">
        <f>VLOOKUP(Table1[[#This Row],[ParentEd]],$R$19:$S$25,2,FALSE)</f>
        <v>College</v>
      </c>
      <c r="N351">
        <v>2</v>
      </c>
    </row>
    <row r="352" spans="1:14" x14ac:dyDescent="0.25">
      <c r="A352">
        <v>8388</v>
      </c>
      <c r="B352" t="str">
        <f>VLOOKUP(Table1[[#This Row],[Province]],$P$2:$Q$15,2,FALSE)</f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>
        <v>100</v>
      </c>
      <c r="I352">
        <v>100</v>
      </c>
      <c r="J352">
        <f>(((Table1[[#This Row],[Tuition]]+Table1[[#This Row],[Books]])/12)*8)+(8*(Table1[[#This Row],[Living]]+Table1[[#This Row],[Other]]))</f>
        <v>15733.333333333334</v>
      </c>
      <c r="K352" t="str">
        <f>VLOOKUP(Table1[[#This Row],[Gender]],$P$19:$Q$20,2,FALSE)</f>
        <v>Female</v>
      </c>
      <c r="L352">
        <v>1</v>
      </c>
      <c r="M352" t="str">
        <f>VLOOKUP(Table1[[#This Row],[ParentEd]],$R$19:$S$25,2,FALSE)</f>
        <v>Bachelors</v>
      </c>
      <c r="N352">
        <v>3</v>
      </c>
    </row>
    <row r="353" spans="1:14" x14ac:dyDescent="0.25">
      <c r="A353">
        <v>8514</v>
      </c>
      <c r="B353" t="str">
        <f>VLOOKUP(Table1[[#This Row],[Province]],$P$2:$Q$15,2,FALSE)</f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>
        <v>50</v>
      </c>
      <c r="I353">
        <v>0</v>
      </c>
      <c r="J353">
        <f>(((Table1[[#This Row],[Tuition]]+Table1[[#This Row],[Books]])/12)*8)+(8*(Table1[[#This Row],[Living]]+Table1[[#This Row],[Other]]))</f>
        <v>4666.666666666667</v>
      </c>
      <c r="K353" t="str">
        <f>VLOOKUP(Table1[[#This Row],[Gender]],$P$19:$Q$20,2,FALSE)</f>
        <v>Female</v>
      </c>
      <c r="L353">
        <v>1</v>
      </c>
      <c r="M353" t="str">
        <f>VLOOKUP(Table1[[#This Row],[ParentEd]],$R$19:$S$25,2,FALSE)</f>
        <v>High School</v>
      </c>
      <c r="N353">
        <v>1</v>
      </c>
    </row>
    <row r="354" spans="1:14" x14ac:dyDescent="0.25">
      <c r="A354">
        <v>8519</v>
      </c>
      <c r="B354" t="str">
        <f>VLOOKUP(Table1[[#This Row],[Province]],$P$2:$Q$15,2,FALSE)</f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>
        <v>650</v>
      </c>
      <c r="I354">
        <v>1000</v>
      </c>
      <c r="J354">
        <f>(((Table1[[#This Row],[Tuition]]+Table1[[#This Row],[Books]])/12)*8)+(8*(Table1[[#This Row],[Living]]+Table1[[#This Row],[Other]]))</f>
        <v>24200</v>
      </c>
      <c r="K354" t="str">
        <f>VLOOKUP(Table1[[#This Row],[Gender]],$P$19:$Q$20,2,FALSE)</f>
        <v>Male</v>
      </c>
      <c r="L354">
        <v>0</v>
      </c>
      <c r="M354" t="str">
        <f>VLOOKUP(Table1[[#This Row],[ParentEd]],$R$19:$S$25,2,FALSE)</f>
        <v>Bachelors</v>
      </c>
      <c r="N354">
        <v>3</v>
      </c>
    </row>
    <row r="355" spans="1:14" x14ac:dyDescent="0.25">
      <c r="A355">
        <v>8536</v>
      </c>
      <c r="B355" t="str">
        <f>VLOOKUP(Table1[[#This Row],[Province]],$P$2:$Q$15,2,FALSE)</f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>
        <v>850</v>
      </c>
      <c r="I355">
        <v>50</v>
      </c>
      <c r="J355">
        <f>(((Table1[[#This Row],[Tuition]]+Table1[[#This Row],[Books]])/12)*8)+(8*(Table1[[#This Row],[Living]]+Table1[[#This Row],[Other]]))</f>
        <v>18400</v>
      </c>
      <c r="K355" t="str">
        <f>VLOOKUP(Table1[[#This Row],[Gender]],$P$19:$Q$20,2,FALSE)</f>
        <v>Female</v>
      </c>
      <c r="L355">
        <v>1</v>
      </c>
      <c r="M355" t="str">
        <f>VLOOKUP(Table1[[#This Row],[ParentEd]],$R$19:$S$25,2,FALSE)</f>
        <v>College</v>
      </c>
      <c r="N355">
        <v>2</v>
      </c>
    </row>
    <row r="356" spans="1:14" x14ac:dyDescent="0.25">
      <c r="A356">
        <v>8581</v>
      </c>
      <c r="B356" t="str">
        <f>VLOOKUP(Table1[[#This Row],[Province]],$P$2:$Q$15,2,FALSE)</f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>
        <v>300</v>
      </c>
      <c r="I356">
        <v>150</v>
      </c>
      <c r="J356">
        <f>(((Table1[[#This Row],[Tuition]]+Table1[[#This Row],[Books]])/12)*8)+(8*(Table1[[#This Row],[Living]]+Table1[[#This Row],[Other]]))</f>
        <v>8266.6666666666679</v>
      </c>
      <c r="K356" t="str">
        <f>VLOOKUP(Table1[[#This Row],[Gender]],$P$19:$Q$20,2,FALSE)</f>
        <v>Female</v>
      </c>
      <c r="L356">
        <v>1</v>
      </c>
      <c r="M356" t="str">
        <f>VLOOKUP(Table1[[#This Row],[ParentEd]],$R$19:$S$25,2,FALSE)</f>
        <v>Bachelors</v>
      </c>
      <c r="N356">
        <v>3</v>
      </c>
    </row>
    <row r="357" spans="1:14" x14ac:dyDescent="0.25">
      <c r="A357">
        <v>8582</v>
      </c>
      <c r="B357" t="str">
        <f>VLOOKUP(Table1[[#This Row],[Province]],$P$2:$Q$15,2,FALSE)</f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>
        <v>1000</v>
      </c>
      <c r="I357">
        <v>1200</v>
      </c>
      <c r="J357">
        <f>(((Table1[[#This Row],[Tuition]]+Table1[[#This Row],[Books]])/12)*8)+(8*(Table1[[#This Row],[Living]]+Table1[[#This Row],[Other]]))</f>
        <v>27933.333333333336</v>
      </c>
      <c r="K357" t="str">
        <f>VLOOKUP(Table1[[#This Row],[Gender]],$P$19:$Q$20,2,FALSE)</f>
        <v>Female</v>
      </c>
      <c r="L357">
        <v>1</v>
      </c>
      <c r="M357" t="str">
        <f>VLOOKUP(Table1[[#This Row],[ParentEd]],$R$19:$S$25,2,FALSE)</f>
        <v>High School</v>
      </c>
      <c r="N357">
        <v>1</v>
      </c>
    </row>
    <row r="358" spans="1:14" x14ac:dyDescent="0.25">
      <c r="A358">
        <v>8630</v>
      </c>
      <c r="B358" t="str">
        <f>VLOOKUP(Table1[[#This Row],[Province]],$P$2:$Q$15,2,FALSE)</f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>
        <v>600</v>
      </c>
      <c r="I358">
        <v>400</v>
      </c>
      <c r="J358">
        <f>(((Table1[[#This Row],[Tuition]]+Table1[[#This Row],[Books]])/12)*8)+(8*(Table1[[#This Row],[Living]]+Table1[[#This Row],[Other]]))</f>
        <v>18333.333333333336</v>
      </c>
      <c r="K358" t="str">
        <f>VLOOKUP(Table1[[#This Row],[Gender]],$P$19:$Q$20,2,FALSE)</f>
        <v>Female</v>
      </c>
      <c r="L358">
        <v>1</v>
      </c>
      <c r="M358" t="str">
        <f>VLOOKUP(Table1[[#This Row],[ParentEd]],$R$19:$S$25,2,FALSE)</f>
        <v>Advanced</v>
      </c>
      <c r="N358">
        <v>5</v>
      </c>
    </row>
    <row r="359" spans="1:14" x14ac:dyDescent="0.25">
      <c r="A359">
        <v>8642</v>
      </c>
      <c r="B359" t="str">
        <f>VLOOKUP(Table1[[#This Row],[Province]],$P$2:$Q$15,2,FALSE)</f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>
        <v>750</v>
      </c>
      <c r="I359">
        <v>250</v>
      </c>
      <c r="J359">
        <f>(((Table1[[#This Row],[Tuition]]+Table1[[#This Row],[Books]])/12)*8)+(8*(Table1[[#This Row],[Living]]+Table1[[#This Row],[Other]]))</f>
        <v>9666.6666666666661</v>
      </c>
      <c r="K359" t="str">
        <f>VLOOKUP(Table1[[#This Row],[Gender]],$P$19:$Q$20,2,FALSE)</f>
        <v>Female</v>
      </c>
      <c r="L359">
        <v>1</v>
      </c>
      <c r="M359" t="str">
        <f>VLOOKUP(Table1[[#This Row],[ParentEd]],$R$19:$S$25,2,FALSE)</f>
        <v>College</v>
      </c>
      <c r="N359">
        <v>2</v>
      </c>
    </row>
    <row r="360" spans="1:14" x14ac:dyDescent="0.25">
      <c r="A360">
        <v>8656</v>
      </c>
      <c r="B360" t="str">
        <f>VLOOKUP(Table1[[#This Row],[Province]],$P$2:$Q$15,2,FALSE)</f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>
        <v>200</v>
      </c>
      <c r="I360">
        <v>250</v>
      </c>
      <c r="J360">
        <f>(((Table1[[#This Row],[Tuition]]+Table1[[#This Row],[Books]])/12)*8)+(8*(Table1[[#This Row],[Living]]+Table1[[#This Row],[Other]]))</f>
        <v>8866.6666666666679</v>
      </c>
      <c r="K360" t="str">
        <f>VLOOKUP(Table1[[#This Row],[Gender]],$P$19:$Q$20,2,FALSE)</f>
        <v>Female</v>
      </c>
      <c r="L360">
        <v>1</v>
      </c>
      <c r="M360" t="str">
        <f>VLOOKUP(Table1[[#This Row],[ParentEd]],$R$19:$S$25,2,FALSE)</f>
        <v>College</v>
      </c>
      <c r="N360">
        <v>2</v>
      </c>
    </row>
    <row r="361" spans="1:14" x14ac:dyDescent="0.25">
      <c r="A361">
        <v>8692</v>
      </c>
      <c r="B361" t="str">
        <f>VLOOKUP(Table1[[#This Row],[Province]],$P$2:$Q$15,2,FALSE)</f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>
        <v>400</v>
      </c>
      <c r="I361">
        <v>600</v>
      </c>
      <c r="J361">
        <f>(((Table1[[#This Row],[Tuition]]+Table1[[#This Row],[Books]])/12)*8)+(8*(Table1[[#This Row],[Living]]+Table1[[#This Row],[Other]]))</f>
        <v>11666.666666666666</v>
      </c>
      <c r="K361" t="str">
        <f>VLOOKUP(Table1[[#This Row],[Gender]],$P$19:$Q$20,2,FALSE)</f>
        <v>Male</v>
      </c>
      <c r="L361">
        <v>0</v>
      </c>
      <c r="M361" t="str">
        <f>VLOOKUP(Table1[[#This Row],[ParentEd]],$R$19:$S$25,2,FALSE)</f>
        <v>Bachelors</v>
      </c>
      <c r="N361">
        <v>3</v>
      </c>
    </row>
    <row r="362" spans="1:14" x14ac:dyDescent="0.25">
      <c r="A362">
        <v>8706</v>
      </c>
      <c r="B362" t="str">
        <f>VLOOKUP(Table1[[#This Row],[Province]],$P$2:$Q$15,2,FALSE)</f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>
        <v>20</v>
      </c>
      <c r="I362">
        <v>60</v>
      </c>
      <c r="J362">
        <f>(((Table1[[#This Row],[Tuition]]+Table1[[#This Row],[Books]])/12)*8)+(8*(Table1[[#This Row],[Living]]+Table1[[#This Row],[Other]]))</f>
        <v>4640</v>
      </c>
      <c r="K362" t="str">
        <f>VLOOKUP(Table1[[#This Row],[Gender]],$P$19:$Q$20,2,FALSE)</f>
        <v>Male</v>
      </c>
      <c r="L362">
        <v>0</v>
      </c>
      <c r="M362" t="str">
        <f>VLOOKUP(Table1[[#This Row],[ParentEd]],$R$19:$S$25,2,FALSE)</f>
        <v>Don’t Know</v>
      </c>
      <c r="N362">
        <v>7</v>
      </c>
    </row>
    <row r="363" spans="1:14" x14ac:dyDescent="0.25">
      <c r="A363">
        <v>8800</v>
      </c>
      <c r="B363" t="str">
        <f>VLOOKUP(Table1[[#This Row],[Province]],$P$2:$Q$15,2,FALSE)</f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>
        <v>100</v>
      </c>
      <c r="I363">
        <v>150</v>
      </c>
      <c r="J363">
        <f>(((Table1[[#This Row],[Tuition]]+Table1[[#This Row],[Books]])/12)*8)+(8*(Table1[[#This Row],[Living]]+Table1[[#This Row],[Other]]))</f>
        <v>5733.3333333333339</v>
      </c>
      <c r="K363" t="str">
        <f>VLOOKUP(Table1[[#This Row],[Gender]],$P$19:$Q$20,2,FALSE)</f>
        <v>Male</v>
      </c>
      <c r="L363">
        <v>0</v>
      </c>
      <c r="M363" t="str">
        <f>VLOOKUP(Table1[[#This Row],[ParentEd]],$R$19:$S$25,2,FALSE)</f>
        <v>Bachelors</v>
      </c>
      <c r="N363">
        <v>3</v>
      </c>
    </row>
    <row r="364" spans="1:14" x14ac:dyDescent="0.25">
      <c r="A364">
        <v>8819</v>
      </c>
      <c r="B364" t="str">
        <f>VLOOKUP(Table1[[#This Row],[Province]],$P$2:$Q$15,2,FALSE)</f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>
        <v>650</v>
      </c>
      <c r="I364">
        <v>150</v>
      </c>
      <c r="J364">
        <f>(((Table1[[#This Row],[Tuition]]+Table1[[#This Row],[Books]])/12)*8)+(8*(Table1[[#This Row],[Living]]+Table1[[#This Row],[Other]]))</f>
        <v>11266.666666666668</v>
      </c>
      <c r="K364" t="str">
        <f>VLOOKUP(Table1[[#This Row],[Gender]],$P$19:$Q$20,2,FALSE)</f>
        <v>Female</v>
      </c>
      <c r="L364">
        <v>1</v>
      </c>
      <c r="M364" t="str">
        <f>VLOOKUP(Table1[[#This Row],[ParentEd]],$R$19:$S$25,2,FALSE)</f>
        <v>College</v>
      </c>
      <c r="N364">
        <v>2</v>
      </c>
    </row>
    <row r="365" spans="1:14" x14ac:dyDescent="0.25">
      <c r="A365">
        <v>8824</v>
      </c>
      <c r="B365" t="str">
        <f>VLOOKUP(Table1[[#This Row],[Province]],$P$2:$Q$15,2,FALSE)</f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>
        <v>800</v>
      </c>
      <c r="I365">
        <v>400</v>
      </c>
      <c r="J365">
        <f>(((Table1[[#This Row],[Tuition]]+Table1[[#This Row],[Books]])/12)*8)+(8*(Table1[[#This Row],[Living]]+Table1[[#This Row],[Other]]))</f>
        <v>14400</v>
      </c>
      <c r="K365" t="str">
        <f>VLOOKUP(Table1[[#This Row],[Gender]],$P$19:$Q$20,2,FALSE)</f>
        <v>Female</v>
      </c>
      <c r="L365">
        <v>1</v>
      </c>
      <c r="M365" t="str">
        <f>VLOOKUP(Table1[[#This Row],[ParentEd]],$R$19:$S$25,2,FALSE)</f>
        <v>College</v>
      </c>
      <c r="N365">
        <v>2</v>
      </c>
    </row>
    <row r="366" spans="1:14" x14ac:dyDescent="0.25">
      <c r="A366">
        <v>8836</v>
      </c>
      <c r="B366" t="str">
        <f>VLOOKUP(Table1[[#This Row],[Province]],$P$2:$Q$15,2,FALSE)</f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>
        <v>0</v>
      </c>
      <c r="I366">
        <v>100</v>
      </c>
      <c r="J366">
        <f>(((Table1[[#This Row],[Tuition]]+Table1[[#This Row],[Books]])/12)*8)+(8*(Table1[[#This Row],[Living]]+Table1[[#This Row],[Other]]))</f>
        <v>3466.6666666666665</v>
      </c>
      <c r="K366" t="str">
        <f>VLOOKUP(Table1[[#This Row],[Gender]],$P$19:$Q$20,2,FALSE)</f>
        <v>Female</v>
      </c>
      <c r="L366">
        <v>1</v>
      </c>
      <c r="M366" t="str">
        <f>VLOOKUP(Table1[[#This Row],[ParentEd]],$R$19:$S$25,2,FALSE)</f>
        <v>Advanced</v>
      </c>
      <c r="N366">
        <v>6</v>
      </c>
    </row>
    <row r="367" spans="1:14" x14ac:dyDescent="0.25">
      <c r="A367">
        <v>8916</v>
      </c>
      <c r="B367" t="str">
        <f>VLOOKUP(Table1[[#This Row],[Province]],$P$2:$Q$15,2,FALSE)</f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>
        <v>500</v>
      </c>
      <c r="I367">
        <v>100</v>
      </c>
      <c r="J367">
        <f>(((Table1[[#This Row],[Tuition]]+Table1[[#This Row],[Books]])/12)*8)+(8*(Table1[[#This Row],[Living]]+Table1[[#This Row],[Other]]))</f>
        <v>12133.333333333332</v>
      </c>
      <c r="K367" t="str">
        <f>VLOOKUP(Table1[[#This Row],[Gender]],$P$19:$Q$20,2,FALSE)</f>
        <v>Female</v>
      </c>
      <c r="L367">
        <v>1</v>
      </c>
      <c r="M367" t="str">
        <f>VLOOKUP(Table1[[#This Row],[ParentEd]],$R$19:$S$25,2,FALSE)</f>
        <v>College</v>
      </c>
      <c r="N367">
        <v>2</v>
      </c>
    </row>
    <row r="368" spans="1:14" x14ac:dyDescent="0.25">
      <c r="A368">
        <v>8971</v>
      </c>
      <c r="B368" t="str">
        <f>VLOOKUP(Table1[[#This Row],[Province]],$P$2:$Q$15,2,FALSE)</f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>
        <v>1000</v>
      </c>
      <c r="I368">
        <v>75</v>
      </c>
      <c r="J368">
        <f>(((Table1[[#This Row],[Tuition]]+Table1[[#This Row],[Books]])/12)*8)+(8*(Table1[[#This Row],[Living]]+Table1[[#This Row],[Other]]))</f>
        <v>12933.333333333332</v>
      </c>
      <c r="K368" t="str">
        <f>VLOOKUP(Table1[[#This Row],[Gender]],$P$19:$Q$20,2,FALSE)</f>
        <v>Female</v>
      </c>
      <c r="L368">
        <v>1</v>
      </c>
      <c r="M368" t="str">
        <f>VLOOKUP(Table1[[#This Row],[ParentEd]],$R$19:$S$25,2,FALSE)</f>
        <v>Bachelors</v>
      </c>
      <c r="N368">
        <v>3</v>
      </c>
    </row>
    <row r="369" spans="1:14" x14ac:dyDescent="0.25">
      <c r="A369">
        <v>9075</v>
      </c>
      <c r="B369" t="str">
        <f>VLOOKUP(Table1[[#This Row],[Province]],$P$2:$Q$15,2,FALSE)</f>
        <v>International</v>
      </c>
      <c r="C369">
        <v>14</v>
      </c>
      <c r="D369">
        <v>3</v>
      </c>
      <c r="E369">
        <v>3</v>
      </c>
      <c r="J369">
        <f>(((Table1[[#This Row],[Tuition]]+Table1[[#This Row],[Books]])/12)*8)+(8*(Table1[[#This Row],[Living]]+Table1[[#This Row],[Other]]))</f>
        <v>0</v>
      </c>
      <c r="K369" t="str">
        <f>VLOOKUP(Table1[[#This Row],[Gender]],$P$19:$Q$20,2,FALSE)</f>
        <v>Male</v>
      </c>
      <c r="M369" t="e">
        <f>VLOOKUP(Table1[[#This Row],[ParentEd]],$R$19:$S$25,2,FALSE)</f>
        <v>#N/A</v>
      </c>
    </row>
    <row r="370" spans="1:14" x14ac:dyDescent="0.25">
      <c r="A370">
        <v>9087</v>
      </c>
      <c r="B370" t="str">
        <f>VLOOKUP(Table1[[#This Row],[Province]],$P$2:$Q$15,2,FALSE)</f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>
        <v>900</v>
      </c>
      <c r="I370">
        <v>1100</v>
      </c>
      <c r="J370">
        <f>(((Table1[[#This Row],[Tuition]]+Table1[[#This Row],[Books]])/12)*8)+(8*(Table1[[#This Row],[Living]]+Table1[[#This Row],[Other]]))</f>
        <v>26666.666666666664</v>
      </c>
      <c r="K370" t="str">
        <f>VLOOKUP(Table1[[#This Row],[Gender]],$P$19:$Q$20,2,FALSE)</f>
        <v>Female</v>
      </c>
      <c r="L370">
        <v>1</v>
      </c>
      <c r="M370" t="str">
        <f>VLOOKUP(Table1[[#This Row],[ParentEd]],$R$19:$S$25,2,FALSE)</f>
        <v>Advanced</v>
      </c>
      <c r="N370">
        <v>5</v>
      </c>
    </row>
    <row r="371" spans="1:14" x14ac:dyDescent="0.25">
      <c r="A371">
        <v>9107</v>
      </c>
      <c r="B371" t="str">
        <f>VLOOKUP(Table1[[#This Row],[Province]],$P$2:$Q$15,2,FALSE)</f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>
        <v>1200</v>
      </c>
      <c r="I371">
        <v>400</v>
      </c>
      <c r="J371">
        <f>(((Table1[[#This Row],[Tuition]]+Table1[[#This Row],[Books]])/12)*8)+(8*(Table1[[#This Row],[Living]]+Table1[[#This Row],[Other]]))</f>
        <v>18933.333333333332</v>
      </c>
      <c r="K371" t="str">
        <f>VLOOKUP(Table1[[#This Row],[Gender]],$P$19:$Q$20,2,FALSE)</f>
        <v>Female</v>
      </c>
      <c r="L371">
        <v>1</v>
      </c>
      <c r="M371" t="str">
        <f>VLOOKUP(Table1[[#This Row],[ParentEd]],$R$19:$S$25,2,FALSE)</f>
        <v>Advanced</v>
      </c>
      <c r="N371">
        <v>5</v>
      </c>
    </row>
    <row r="372" spans="1:14" x14ac:dyDescent="0.25">
      <c r="A372">
        <v>9159</v>
      </c>
      <c r="B372" t="str">
        <f>VLOOKUP(Table1[[#This Row],[Province]],$P$2:$Q$15,2,FALSE)</f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>
        <v>0</v>
      </c>
      <c r="I372">
        <v>300</v>
      </c>
      <c r="J372">
        <f>(((Table1[[#This Row],[Tuition]]+Table1[[#This Row],[Books]])/12)*8)+(8*(Table1[[#This Row],[Living]]+Table1[[#This Row],[Other]]))</f>
        <v>6133.3333333333339</v>
      </c>
      <c r="K372" t="str">
        <f>VLOOKUP(Table1[[#This Row],[Gender]],$P$19:$Q$20,2,FALSE)</f>
        <v>Female</v>
      </c>
      <c r="L372">
        <v>1</v>
      </c>
      <c r="M372" t="str">
        <f>VLOOKUP(Table1[[#This Row],[ParentEd]],$R$19:$S$25,2,FALSE)</f>
        <v>High School</v>
      </c>
      <c r="N372">
        <v>1</v>
      </c>
    </row>
    <row r="373" spans="1:14" x14ac:dyDescent="0.25">
      <c r="A373">
        <v>9175</v>
      </c>
      <c r="B373" t="str">
        <f>VLOOKUP(Table1[[#This Row],[Province]],$P$2:$Q$15,2,FALSE)</f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>
        <v>600</v>
      </c>
      <c r="I373">
        <v>50</v>
      </c>
      <c r="J373">
        <f>(((Table1[[#This Row],[Tuition]]+Table1[[#This Row],[Books]])/12)*8)+(8*(Table1[[#This Row],[Living]]+Table1[[#This Row],[Other]]))</f>
        <v>9066.6666666666661</v>
      </c>
      <c r="K373" t="str">
        <f>VLOOKUP(Table1[[#This Row],[Gender]],$P$19:$Q$20,2,FALSE)</f>
        <v>Female</v>
      </c>
      <c r="L373">
        <v>1</v>
      </c>
      <c r="M373" t="str">
        <f>VLOOKUP(Table1[[#This Row],[ParentEd]],$R$19:$S$25,2,FALSE)</f>
        <v>College</v>
      </c>
      <c r="N373">
        <v>2</v>
      </c>
    </row>
    <row r="374" spans="1:14" x14ac:dyDescent="0.25">
      <c r="A374">
        <v>9177</v>
      </c>
      <c r="B374" t="str">
        <f>VLOOKUP(Table1[[#This Row],[Province]],$P$2:$Q$15,2,FALSE)</f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>
        <v>305</v>
      </c>
      <c r="I374">
        <v>40</v>
      </c>
      <c r="J374">
        <f>(((Table1[[#This Row],[Tuition]]+Table1[[#This Row],[Books]])/12)*8)+(8*(Table1[[#This Row],[Living]]+Table1[[#This Row],[Other]]))</f>
        <v>6360</v>
      </c>
      <c r="K374" t="str">
        <f>VLOOKUP(Table1[[#This Row],[Gender]],$P$19:$Q$20,2,FALSE)</f>
        <v>Female</v>
      </c>
      <c r="L374">
        <v>1</v>
      </c>
      <c r="M374" t="str">
        <f>VLOOKUP(Table1[[#This Row],[ParentEd]],$R$19:$S$25,2,FALSE)</f>
        <v>College</v>
      </c>
      <c r="N374">
        <v>2</v>
      </c>
    </row>
    <row r="375" spans="1:14" x14ac:dyDescent="0.25">
      <c r="A375">
        <v>9195</v>
      </c>
      <c r="B375" t="str">
        <f>VLOOKUP(Table1[[#This Row],[Province]],$P$2:$Q$15,2,FALSE)</f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>
        <v>925</v>
      </c>
      <c r="I375">
        <v>200</v>
      </c>
      <c r="J375">
        <f>(((Table1[[#This Row],[Tuition]]+Table1[[#This Row],[Books]])/12)*8)+(8*(Table1[[#This Row],[Living]]+Table1[[#This Row],[Other]]))</f>
        <v>10766.666666666666</v>
      </c>
      <c r="K375" t="str">
        <f>VLOOKUP(Table1[[#This Row],[Gender]],$P$19:$Q$20,2,FALSE)</f>
        <v>Female</v>
      </c>
      <c r="L375">
        <v>1</v>
      </c>
      <c r="M375" t="str">
        <f>VLOOKUP(Table1[[#This Row],[ParentEd]],$R$19:$S$25,2,FALSE)</f>
        <v>College</v>
      </c>
      <c r="N375">
        <v>2</v>
      </c>
    </row>
    <row r="376" spans="1:14" x14ac:dyDescent="0.25">
      <c r="A376">
        <v>9214</v>
      </c>
      <c r="B376" t="str">
        <f>VLOOKUP(Table1[[#This Row],[Province]],$P$2:$Q$15,2,FALSE)</f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>
        <v>1000</v>
      </c>
      <c r="I376">
        <v>200</v>
      </c>
      <c r="J376">
        <f>(((Table1[[#This Row],[Tuition]]+Table1[[#This Row],[Books]])/12)*8)+(8*(Table1[[#This Row],[Living]]+Table1[[#This Row],[Other]]))</f>
        <v>14933.333333333332</v>
      </c>
      <c r="K376" t="str">
        <f>VLOOKUP(Table1[[#This Row],[Gender]],$P$19:$Q$20,2,FALSE)</f>
        <v>Female</v>
      </c>
      <c r="L376">
        <v>1</v>
      </c>
      <c r="M376" t="str">
        <f>VLOOKUP(Table1[[#This Row],[ParentEd]],$R$19:$S$25,2,FALSE)</f>
        <v>High School</v>
      </c>
      <c r="N376">
        <v>1</v>
      </c>
    </row>
    <row r="377" spans="1:14" x14ac:dyDescent="0.25">
      <c r="A377">
        <v>9232</v>
      </c>
      <c r="B377" t="str">
        <f>VLOOKUP(Table1[[#This Row],[Province]],$P$2:$Q$15,2,FALSE)</f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>
        <v>800</v>
      </c>
      <c r="I377">
        <v>700</v>
      </c>
      <c r="J377">
        <f>(((Table1[[#This Row],[Tuition]]+Table1[[#This Row],[Books]])/12)*8)+(8*(Table1[[#This Row],[Living]]+Table1[[#This Row],[Other]]))</f>
        <v>14600</v>
      </c>
      <c r="K377" t="str">
        <f>VLOOKUP(Table1[[#This Row],[Gender]],$P$19:$Q$20,2,FALSE)</f>
        <v>Female</v>
      </c>
      <c r="L377">
        <v>1</v>
      </c>
      <c r="M377" t="str">
        <f>VLOOKUP(Table1[[#This Row],[ParentEd]],$R$19:$S$25,2,FALSE)</f>
        <v>Bachelors</v>
      </c>
      <c r="N377">
        <v>3</v>
      </c>
    </row>
    <row r="378" spans="1:14" x14ac:dyDescent="0.25">
      <c r="A378">
        <v>9249</v>
      </c>
      <c r="B378" t="str">
        <f>VLOOKUP(Table1[[#This Row],[Province]],$P$2:$Q$15,2,FALSE)</f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>
        <v>190</v>
      </c>
      <c r="I378">
        <v>600</v>
      </c>
      <c r="J378">
        <f>(((Table1[[#This Row],[Tuition]]+Table1[[#This Row],[Books]])/12)*8)+(8*(Table1[[#This Row],[Living]]+Table1[[#This Row],[Other]]))</f>
        <v>10057.333333333334</v>
      </c>
      <c r="K378" t="str">
        <f>VLOOKUP(Table1[[#This Row],[Gender]],$P$19:$Q$20,2,FALSE)</f>
        <v>Female</v>
      </c>
      <c r="L378">
        <v>1</v>
      </c>
      <c r="M378" t="str">
        <f>VLOOKUP(Table1[[#This Row],[ParentEd]],$R$19:$S$25,2,FALSE)</f>
        <v>Bachelors</v>
      </c>
      <c r="N378">
        <v>3</v>
      </c>
    </row>
    <row r="379" spans="1:14" x14ac:dyDescent="0.25">
      <c r="A379">
        <v>9300</v>
      </c>
      <c r="B379" t="str">
        <f>VLOOKUP(Table1[[#This Row],[Province]],$P$2:$Q$15,2,FALSE)</f>
        <v>International</v>
      </c>
      <c r="C379">
        <v>14</v>
      </c>
      <c r="J379">
        <f>(((Table1[[#This Row],[Tuition]]+Table1[[#This Row],[Books]])/12)*8)+(8*(Table1[[#This Row],[Living]]+Table1[[#This Row],[Other]]))</f>
        <v>0</v>
      </c>
      <c r="K379" t="str">
        <f>VLOOKUP(Table1[[#This Row],[Gender]],$P$19:$Q$20,2,FALSE)</f>
        <v>Male</v>
      </c>
      <c r="M379" t="e">
        <f>VLOOKUP(Table1[[#This Row],[ParentEd]],$R$19:$S$25,2,FALSE)</f>
        <v>#N/A</v>
      </c>
    </row>
    <row r="380" spans="1:14" x14ac:dyDescent="0.25">
      <c r="A380">
        <v>9309</v>
      </c>
      <c r="B380" t="str">
        <f>VLOOKUP(Table1[[#This Row],[Province]],$P$2:$Q$15,2,FALSE)</f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>
        <v>1500</v>
      </c>
      <c r="I380">
        <v>100</v>
      </c>
      <c r="J380">
        <f>(((Table1[[#This Row],[Tuition]]+Table1[[#This Row],[Books]])/12)*8)+(8*(Table1[[#This Row],[Living]]+Table1[[#This Row],[Other]]))</f>
        <v>18733.333333333332</v>
      </c>
      <c r="K380" t="str">
        <f>VLOOKUP(Table1[[#This Row],[Gender]],$P$19:$Q$20,2,FALSE)</f>
        <v>Male</v>
      </c>
      <c r="L380">
        <v>0</v>
      </c>
      <c r="M380" t="str">
        <f>VLOOKUP(Table1[[#This Row],[ParentEd]],$R$19:$S$25,2,FALSE)</f>
        <v>Advanced</v>
      </c>
      <c r="N380">
        <v>6</v>
      </c>
    </row>
    <row r="381" spans="1:14" x14ac:dyDescent="0.25">
      <c r="A381">
        <v>9317</v>
      </c>
      <c r="B381" t="str">
        <f>VLOOKUP(Table1[[#This Row],[Province]],$P$2:$Q$15,2,FALSE)</f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>
        <v>850</v>
      </c>
      <c r="I381">
        <v>200</v>
      </c>
      <c r="J381">
        <f>(((Table1[[#This Row],[Tuition]]+Table1[[#This Row],[Books]])/12)*8)+(8*(Table1[[#This Row],[Living]]+Table1[[#This Row],[Other]]))</f>
        <v>13533.333333333332</v>
      </c>
      <c r="K381" t="str">
        <f>VLOOKUP(Table1[[#This Row],[Gender]],$P$19:$Q$20,2,FALSE)</f>
        <v>Female</v>
      </c>
      <c r="L381">
        <v>1</v>
      </c>
      <c r="M381" t="str">
        <f>VLOOKUP(Table1[[#This Row],[ParentEd]],$R$19:$S$25,2,FALSE)</f>
        <v>Bachelors</v>
      </c>
      <c r="N381">
        <v>3</v>
      </c>
    </row>
    <row r="382" spans="1:14" x14ac:dyDescent="0.25">
      <c r="A382">
        <v>9450</v>
      </c>
      <c r="B382" t="str">
        <f>VLOOKUP(Table1[[#This Row],[Province]],$P$2:$Q$15,2,FALSE)</f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>
        <v>1500</v>
      </c>
      <c r="I382">
        <v>500</v>
      </c>
      <c r="J382">
        <f>(((Table1[[#This Row],[Tuition]]+Table1[[#This Row],[Books]])/12)*8)+(8*(Table1[[#This Row],[Living]]+Table1[[#This Row],[Other]]))</f>
        <v>20800</v>
      </c>
      <c r="K382" t="str">
        <f>VLOOKUP(Table1[[#This Row],[Gender]],$P$19:$Q$20,2,FALSE)</f>
        <v>Female</v>
      </c>
      <c r="L382">
        <v>1</v>
      </c>
      <c r="M382" t="str">
        <f>VLOOKUP(Table1[[#This Row],[ParentEd]],$R$19:$S$25,2,FALSE)</f>
        <v>Bachelors</v>
      </c>
      <c r="N382">
        <v>3</v>
      </c>
    </row>
    <row r="383" spans="1:14" x14ac:dyDescent="0.25">
      <c r="A383">
        <v>9484</v>
      </c>
      <c r="B383" t="str">
        <f>VLOOKUP(Table1[[#This Row],[Province]],$P$2:$Q$15,2,FALSE)</f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>
        <v>525</v>
      </c>
      <c r="I383">
        <v>175</v>
      </c>
      <c r="J383">
        <f>(((Table1[[#This Row],[Tuition]]+Table1[[#This Row],[Books]])/12)*8)+(8*(Table1[[#This Row],[Living]]+Table1[[#This Row],[Other]]))</f>
        <v>9448</v>
      </c>
      <c r="K383" t="str">
        <f>VLOOKUP(Table1[[#This Row],[Gender]],$P$19:$Q$20,2,FALSE)</f>
        <v>Female</v>
      </c>
      <c r="L383">
        <v>1</v>
      </c>
      <c r="M383" t="str">
        <f>VLOOKUP(Table1[[#This Row],[ParentEd]],$R$19:$S$25,2,FALSE)</f>
        <v>Bachelors</v>
      </c>
      <c r="N383">
        <v>3</v>
      </c>
    </row>
    <row r="384" spans="1:14" x14ac:dyDescent="0.25">
      <c r="A384">
        <v>9500</v>
      </c>
      <c r="B384" t="str">
        <f>VLOOKUP(Table1[[#This Row],[Province]],$P$2:$Q$15,2,FALSE)</f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>
        <v>400</v>
      </c>
      <c r="I384">
        <v>600</v>
      </c>
      <c r="J384">
        <f>(((Table1[[#This Row],[Tuition]]+Table1[[#This Row],[Books]])/12)*8)+(8*(Table1[[#This Row],[Living]]+Table1[[#This Row],[Other]]))</f>
        <v>13200</v>
      </c>
      <c r="K384" t="str">
        <f>VLOOKUP(Table1[[#This Row],[Gender]],$P$19:$Q$20,2,FALSE)</f>
        <v>Female</v>
      </c>
      <c r="L384">
        <v>1</v>
      </c>
      <c r="M384" t="str">
        <f>VLOOKUP(Table1[[#This Row],[ParentEd]],$R$19:$S$25,2,FALSE)</f>
        <v>High School</v>
      </c>
      <c r="N384">
        <v>1</v>
      </c>
    </row>
    <row r="385" spans="1:14" x14ac:dyDescent="0.25">
      <c r="A385">
        <v>9561</v>
      </c>
      <c r="B385" t="str">
        <f>VLOOKUP(Table1[[#This Row],[Province]],$P$2:$Q$15,2,FALSE)</f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>
        <v>50</v>
      </c>
      <c r="I385">
        <v>350</v>
      </c>
      <c r="J385">
        <f>(((Table1[[#This Row],[Tuition]]+Table1[[#This Row],[Books]])/12)*8)+(8*(Table1[[#This Row],[Living]]+Table1[[#This Row],[Other]]))</f>
        <v>5400</v>
      </c>
      <c r="K385" t="str">
        <f>VLOOKUP(Table1[[#This Row],[Gender]],$P$19:$Q$20,2,FALSE)</f>
        <v>Male</v>
      </c>
      <c r="L385">
        <v>0</v>
      </c>
      <c r="M385" t="str">
        <f>VLOOKUP(Table1[[#This Row],[ParentEd]],$R$19:$S$25,2,FALSE)</f>
        <v>Bachelors</v>
      </c>
      <c r="N385">
        <v>3</v>
      </c>
    </row>
    <row r="386" spans="1:14" x14ac:dyDescent="0.25">
      <c r="A386">
        <v>9575</v>
      </c>
      <c r="B386" t="e">
        <f>VLOOKUP(Table1[[#This Row],[Province]],$P$2:$Q$15,2,FALSE)</f>
        <v>#N/A</v>
      </c>
      <c r="D386">
        <v>1</v>
      </c>
      <c r="E386">
        <v>5</v>
      </c>
      <c r="F386">
        <v>5500</v>
      </c>
      <c r="G386">
        <v>600</v>
      </c>
      <c r="H386">
        <v>1200</v>
      </c>
      <c r="I386">
        <v>200</v>
      </c>
      <c r="J386">
        <f>(((Table1[[#This Row],[Tuition]]+Table1[[#This Row],[Books]])/12)*8)+(8*(Table1[[#This Row],[Living]]+Table1[[#This Row],[Other]]))</f>
        <v>15266.666666666666</v>
      </c>
      <c r="K386" t="str">
        <f>VLOOKUP(Table1[[#This Row],[Gender]],$P$19:$Q$20,2,FALSE)</f>
        <v>Female</v>
      </c>
      <c r="L386">
        <v>1</v>
      </c>
      <c r="M386" t="str">
        <f>VLOOKUP(Table1[[#This Row],[ParentEd]],$R$19:$S$25,2,FALSE)</f>
        <v>Advanced</v>
      </c>
      <c r="N386">
        <v>6</v>
      </c>
    </row>
    <row r="387" spans="1:14" x14ac:dyDescent="0.25">
      <c r="A387">
        <v>9643</v>
      </c>
      <c r="B387" t="str">
        <f>VLOOKUP(Table1[[#This Row],[Province]],$P$2:$Q$15,2,FALSE)</f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>
        <v>0</v>
      </c>
      <c r="I387">
        <v>35</v>
      </c>
      <c r="J387">
        <f>(((Table1[[#This Row],[Tuition]]+Table1[[#This Row],[Books]])/12)*8)+(8*(Table1[[#This Row],[Living]]+Table1[[#This Row],[Other]]))</f>
        <v>3213.3333333333335</v>
      </c>
      <c r="K387" t="str">
        <f>VLOOKUP(Table1[[#This Row],[Gender]],$P$19:$Q$20,2,FALSE)</f>
        <v>Female</v>
      </c>
      <c r="L387">
        <v>1</v>
      </c>
      <c r="M387" t="str">
        <f>VLOOKUP(Table1[[#This Row],[ParentEd]],$R$19:$S$25,2,FALSE)</f>
        <v>Advanced</v>
      </c>
      <c r="N387">
        <v>4</v>
      </c>
    </row>
    <row r="388" spans="1:14" x14ac:dyDescent="0.25">
      <c r="A388">
        <v>9667</v>
      </c>
      <c r="B388" t="str">
        <f>VLOOKUP(Table1[[#This Row],[Province]],$P$2:$Q$15,2,FALSE)</f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>
        <v>7530</v>
      </c>
      <c r="I388">
        <v>150</v>
      </c>
      <c r="J388">
        <f>(((Table1[[#This Row],[Tuition]]+Table1[[#This Row],[Books]])/12)*8)+(8*(Table1[[#This Row],[Living]]+Table1[[#This Row],[Other]]))</f>
        <v>69106.666666666672</v>
      </c>
      <c r="K388" t="str">
        <f>VLOOKUP(Table1[[#This Row],[Gender]],$P$19:$Q$20,2,FALSE)</f>
        <v>Female</v>
      </c>
      <c r="L388">
        <v>1</v>
      </c>
      <c r="M388" t="str">
        <f>VLOOKUP(Table1[[#This Row],[ParentEd]],$R$19:$S$25,2,FALSE)</f>
        <v>Bachelors</v>
      </c>
      <c r="N388">
        <v>3</v>
      </c>
    </row>
    <row r="389" spans="1:14" x14ac:dyDescent="0.25">
      <c r="A389">
        <v>9692</v>
      </c>
      <c r="B389" t="str">
        <f>VLOOKUP(Table1[[#This Row],[Province]],$P$2:$Q$15,2,FALSE)</f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>
        <v>900</v>
      </c>
      <c r="I389">
        <v>20</v>
      </c>
      <c r="J389">
        <f>(((Table1[[#This Row],[Tuition]]+Table1[[#This Row],[Books]])/12)*8)+(8*(Table1[[#This Row],[Living]]+Table1[[#This Row],[Other]]))</f>
        <v>10693.333333333334</v>
      </c>
      <c r="K389" t="str">
        <f>VLOOKUP(Table1[[#This Row],[Gender]],$P$19:$Q$20,2,FALSE)</f>
        <v>Male</v>
      </c>
      <c r="L389">
        <v>0</v>
      </c>
      <c r="M389" t="str">
        <f>VLOOKUP(Table1[[#This Row],[ParentEd]],$R$19:$S$25,2,FALSE)</f>
        <v>Bachelors</v>
      </c>
      <c r="N389">
        <v>3</v>
      </c>
    </row>
    <row r="390" spans="1:14" x14ac:dyDescent="0.25">
      <c r="A390">
        <v>9702</v>
      </c>
      <c r="B390" t="str">
        <f>VLOOKUP(Table1[[#This Row],[Province]],$P$2:$Q$15,2,FALSE)</f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>
        <v>670</v>
      </c>
      <c r="I390">
        <v>200</v>
      </c>
      <c r="J390">
        <f>(((Table1[[#This Row],[Tuition]]+Table1[[#This Row],[Books]])/12)*8)+(8*(Table1[[#This Row],[Living]]+Table1[[#This Row],[Other]]))</f>
        <v>13826.666666666668</v>
      </c>
      <c r="K390" t="str">
        <f>VLOOKUP(Table1[[#This Row],[Gender]],$P$19:$Q$20,2,FALSE)</f>
        <v>Female</v>
      </c>
      <c r="L390">
        <v>1</v>
      </c>
      <c r="M390" t="str">
        <f>VLOOKUP(Table1[[#This Row],[ParentEd]],$R$19:$S$25,2,FALSE)</f>
        <v>High School</v>
      </c>
      <c r="N390">
        <v>1</v>
      </c>
    </row>
    <row r="391" spans="1:14" x14ac:dyDescent="0.25">
      <c r="A391">
        <v>9759</v>
      </c>
      <c r="B391" t="str">
        <f>VLOOKUP(Table1[[#This Row],[Province]],$P$2:$Q$15,2,FALSE)</f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>
        <v>1500</v>
      </c>
      <c r="I391">
        <v>150</v>
      </c>
      <c r="J391">
        <f>(((Table1[[#This Row],[Tuition]]+Table1[[#This Row],[Books]])/12)*8)+(8*(Table1[[#This Row],[Living]]+Table1[[#This Row],[Other]]))</f>
        <v>17333.333333333332</v>
      </c>
      <c r="K391" t="str">
        <f>VLOOKUP(Table1[[#This Row],[Gender]],$P$19:$Q$20,2,FALSE)</f>
        <v>Female</v>
      </c>
      <c r="L391">
        <v>1</v>
      </c>
      <c r="M391" t="str">
        <f>VLOOKUP(Table1[[#This Row],[ParentEd]],$R$19:$S$25,2,FALSE)</f>
        <v>College</v>
      </c>
      <c r="N391">
        <v>2</v>
      </c>
    </row>
    <row r="392" spans="1:14" x14ac:dyDescent="0.25">
      <c r="A392">
        <v>9769</v>
      </c>
      <c r="B392" t="str">
        <f>VLOOKUP(Table1[[#This Row],[Province]],$P$2:$Q$15,2,FALSE)</f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>
        <v>200</v>
      </c>
      <c r="I392">
        <v>300</v>
      </c>
      <c r="J392">
        <f>(((Table1[[#This Row],[Tuition]]+Table1[[#This Row],[Books]])/12)*8)+(8*(Table1[[#This Row],[Living]]+Table1[[#This Row],[Other]]))</f>
        <v>7133.3333333333339</v>
      </c>
      <c r="K392" t="str">
        <f>VLOOKUP(Table1[[#This Row],[Gender]],$P$19:$Q$20,2,FALSE)</f>
        <v>Female</v>
      </c>
      <c r="L392">
        <v>1</v>
      </c>
      <c r="M392" t="str">
        <f>VLOOKUP(Table1[[#This Row],[ParentEd]],$R$19:$S$25,2,FALSE)</f>
        <v>College</v>
      </c>
      <c r="N392">
        <v>2</v>
      </c>
    </row>
    <row r="393" spans="1:14" x14ac:dyDescent="0.25">
      <c r="A393">
        <v>9795</v>
      </c>
      <c r="B393" t="str">
        <f>VLOOKUP(Table1[[#This Row],[Province]],$P$2:$Q$15,2,FALSE)</f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>
        <v>400</v>
      </c>
      <c r="I393">
        <v>500</v>
      </c>
      <c r="J393">
        <f>(((Table1[[#This Row],[Tuition]]+Table1[[#This Row],[Books]])/12)*8)+(8*(Table1[[#This Row],[Living]]+Table1[[#This Row],[Other]]))</f>
        <v>12533.333333333332</v>
      </c>
      <c r="K393" t="str">
        <f>VLOOKUP(Table1[[#This Row],[Gender]],$P$19:$Q$20,2,FALSE)</f>
        <v>Male</v>
      </c>
      <c r="M393" t="e">
        <f>VLOOKUP(Table1[[#This Row],[ParentEd]],$R$19:$S$25,2,FALSE)</f>
        <v>#N/A</v>
      </c>
    </row>
    <row r="394" spans="1:14" x14ac:dyDescent="0.25">
      <c r="A394">
        <v>9822</v>
      </c>
      <c r="B394" t="str">
        <f>VLOOKUP(Table1[[#This Row],[Province]],$P$2:$Q$15,2,FALSE)</f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>
        <v>700</v>
      </c>
      <c r="I394">
        <v>100</v>
      </c>
      <c r="J394">
        <f>(((Table1[[#This Row],[Tuition]]+Table1[[#This Row],[Books]])/12)*8)+(8*(Table1[[#This Row],[Living]]+Table1[[#This Row],[Other]]))</f>
        <v>11133.333333333332</v>
      </c>
      <c r="K394" t="str">
        <f>VLOOKUP(Table1[[#This Row],[Gender]],$P$19:$Q$20,2,FALSE)</f>
        <v>Male</v>
      </c>
      <c r="L394">
        <v>0</v>
      </c>
      <c r="M394" t="str">
        <f>VLOOKUP(Table1[[#This Row],[ParentEd]],$R$19:$S$25,2,FALSE)</f>
        <v>Bachelors</v>
      </c>
      <c r="N394">
        <v>3</v>
      </c>
    </row>
    <row r="395" spans="1:14" x14ac:dyDescent="0.25">
      <c r="A395">
        <v>9823</v>
      </c>
      <c r="B395" t="str">
        <f>VLOOKUP(Table1[[#This Row],[Province]],$P$2:$Q$15,2,FALSE)</f>
        <v>Nova Scotia</v>
      </c>
      <c r="C395">
        <v>7</v>
      </c>
      <c r="J395">
        <f>(((Table1[[#This Row],[Tuition]]+Table1[[#This Row],[Books]])/12)*8)+(8*(Table1[[#This Row],[Living]]+Table1[[#This Row],[Other]]))</f>
        <v>0</v>
      </c>
      <c r="K395" t="str">
        <f>VLOOKUP(Table1[[#This Row],[Gender]],$P$19:$Q$20,2,FALSE)</f>
        <v>Male</v>
      </c>
      <c r="M395" t="e">
        <f>VLOOKUP(Table1[[#This Row],[ParentEd]],$R$19:$S$25,2,FALSE)</f>
        <v>#N/A</v>
      </c>
    </row>
    <row r="396" spans="1:14" x14ac:dyDescent="0.25">
      <c r="A396">
        <v>9922</v>
      </c>
      <c r="B396" t="str">
        <f>VLOOKUP(Table1[[#This Row],[Province]],$P$2:$Q$15,2,FALSE)</f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>
        <v>700</v>
      </c>
      <c r="I396">
        <v>100</v>
      </c>
      <c r="J396">
        <f>(((Table1[[#This Row],[Tuition]]+Table1[[#This Row],[Books]])/12)*8)+(8*(Table1[[#This Row],[Living]]+Table1[[#This Row],[Other]]))</f>
        <v>9933.3333333333339</v>
      </c>
      <c r="K396" t="str">
        <f>VLOOKUP(Table1[[#This Row],[Gender]],$P$19:$Q$20,2,FALSE)</f>
        <v>Female</v>
      </c>
      <c r="L396">
        <v>1</v>
      </c>
      <c r="M396" t="str">
        <f>VLOOKUP(Table1[[#This Row],[ParentEd]],$R$19:$S$25,2,FALSE)</f>
        <v>College</v>
      </c>
      <c r="N396">
        <v>2</v>
      </c>
    </row>
    <row r="397" spans="1:14" x14ac:dyDescent="0.25">
      <c r="A397">
        <v>9946</v>
      </c>
      <c r="B397" t="str">
        <f>VLOOKUP(Table1[[#This Row],[Province]],$P$2:$Q$15,2,FALSE)</f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>
        <v>150</v>
      </c>
      <c r="I397">
        <v>150</v>
      </c>
      <c r="J397">
        <f>(((Table1[[#This Row],[Tuition]]+Table1[[#This Row],[Books]])/12)*8)+(8*(Table1[[#This Row],[Living]]+Table1[[#This Row],[Other]]))</f>
        <v>13533.333333333334</v>
      </c>
      <c r="K397" t="str">
        <f>VLOOKUP(Table1[[#This Row],[Gender]],$P$19:$Q$20,2,FALSE)</f>
        <v>Female</v>
      </c>
      <c r="L397">
        <v>1</v>
      </c>
      <c r="M397" t="str">
        <f>VLOOKUP(Table1[[#This Row],[ParentEd]],$R$19:$S$25,2,FALSE)</f>
        <v>High School</v>
      </c>
      <c r="N397">
        <v>1</v>
      </c>
    </row>
    <row r="398" spans="1:14" x14ac:dyDescent="0.25">
      <c r="A398">
        <v>9960</v>
      </c>
      <c r="B398" t="str">
        <f>VLOOKUP(Table1[[#This Row],[Province]],$P$2:$Q$15,2,FALSE)</f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>
        <v>1000</v>
      </c>
      <c r="I398">
        <v>90</v>
      </c>
      <c r="J398">
        <f>(((Table1[[#This Row],[Tuition]]+Table1[[#This Row],[Books]])/12)*8)+(8*(Table1[[#This Row],[Living]]+Table1[[#This Row],[Other]]))</f>
        <v>13514.666666666668</v>
      </c>
      <c r="K398" t="str">
        <f>VLOOKUP(Table1[[#This Row],[Gender]],$P$19:$Q$20,2,FALSE)</f>
        <v>Female</v>
      </c>
      <c r="L398">
        <v>1</v>
      </c>
      <c r="M398" t="str">
        <f>VLOOKUP(Table1[[#This Row],[ParentEd]],$R$19:$S$25,2,FALSE)</f>
        <v>College</v>
      </c>
      <c r="N398">
        <v>2</v>
      </c>
    </row>
    <row r="399" spans="1:14" x14ac:dyDescent="0.25">
      <c r="A399">
        <v>10001</v>
      </c>
      <c r="B399" t="str">
        <f>VLOOKUP(Table1[[#This Row],[Province]],$P$2:$Q$15,2,FALSE)</f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>
        <v>1000</v>
      </c>
      <c r="I399">
        <v>200</v>
      </c>
      <c r="J399">
        <f>(((Table1[[#This Row],[Tuition]]+Table1[[#This Row],[Books]])/12)*8)+(8*(Table1[[#This Row],[Living]]+Table1[[#This Row],[Other]]))</f>
        <v>14466.666666666668</v>
      </c>
      <c r="K399" t="str">
        <f>VLOOKUP(Table1[[#This Row],[Gender]],$P$19:$Q$20,2,FALSE)</f>
        <v>Female</v>
      </c>
      <c r="L399">
        <v>1</v>
      </c>
      <c r="M399" t="str">
        <f>VLOOKUP(Table1[[#This Row],[ParentEd]],$R$19:$S$25,2,FALSE)</f>
        <v>Bachelors</v>
      </c>
      <c r="N399">
        <v>3</v>
      </c>
    </row>
    <row r="400" spans="1:14" x14ac:dyDescent="0.25">
      <c r="A400">
        <v>10009</v>
      </c>
      <c r="B400" t="str">
        <f>VLOOKUP(Table1[[#This Row],[Province]],$P$2:$Q$15,2,FALSE)</f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>
        <v>0</v>
      </c>
      <c r="I400">
        <v>300</v>
      </c>
      <c r="J400">
        <f>(((Table1[[#This Row],[Tuition]]+Table1[[#This Row],[Books]])/12)*8)+(8*(Table1[[#This Row],[Living]]+Table1[[#This Row],[Other]]))</f>
        <v>7400</v>
      </c>
      <c r="K400" t="str">
        <f>VLOOKUP(Table1[[#This Row],[Gender]],$P$19:$Q$20,2,FALSE)</f>
        <v>Male</v>
      </c>
      <c r="L400">
        <v>0</v>
      </c>
      <c r="M400" t="str">
        <f>VLOOKUP(Table1[[#This Row],[ParentEd]],$R$19:$S$25,2,FALSE)</f>
        <v>Bachelors</v>
      </c>
      <c r="N400">
        <v>3</v>
      </c>
    </row>
    <row r="401" spans="1:14" x14ac:dyDescent="0.25">
      <c r="A401">
        <v>10021</v>
      </c>
      <c r="B401" t="str">
        <f>VLOOKUP(Table1[[#This Row],[Province]],$P$2:$Q$15,2,FALSE)</f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>
        <v>475</v>
      </c>
      <c r="I401">
        <v>150</v>
      </c>
      <c r="J401">
        <f>(((Table1[[#This Row],[Tuition]]+Table1[[#This Row],[Books]])/12)*8)+(8*(Table1[[#This Row],[Living]]+Table1[[#This Row],[Other]]))</f>
        <v>9333.3333333333321</v>
      </c>
      <c r="K401" t="str">
        <f>VLOOKUP(Table1[[#This Row],[Gender]],$P$19:$Q$20,2,FALSE)</f>
        <v>Female</v>
      </c>
      <c r="L401">
        <v>1</v>
      </c>
      <c r="M401" t="str">
        <f>VLOOKUP(Table1[[#This Row],[ParentEd]],$R$19:$S$25,2,FALSE)</f>
        <v>Don’t Know</v>
      </c>
      <c r="N401">
        <v>7</v>
      </c>
    </row>
    <row r="402" spans="1:14" x14ac:dyDescent="0.25">
      <c r="A402">
        <v>10052</v>
      </c>
      <c r="B402" t="str">
        <f>VLOOKUP(Table1[[#This Row],[Province]],$P$2:$Q$15,2,FALSE)</f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>
        <v>800</v>
      </c>
      <c r="I402">
        <v>100</v>
      </c>
      <c r="J402">
        <f>(((Table1[[#This Row],[Tuition]]+Table1[[#This Row],[Books]])/12)*8)+(8*(Table1[[#This Row],[Living]]+Table1[[#This Row],[Other]]))</f>
        <v>11866.666666666668</v>
      </c>
      <c r="K402" t="str">
        <f>VLOOKUP(Table1[[#This Row],[Gender]],$P$19:$Q$20,2,FALSE)</f>
        <v>Male</v>
      </c>
      <c r="L402">
        <v>0</v>
      </c>
      <c r="M402" t="str">
        <f>VLOOKUP(Table1[[#This Row],[ParentEd]],$R$19:$S$25,2,FALSE)</f>
        <v>College</v>
      </c>
      <c r="N402">
        <v>2</v>
      </c>
    </row>
    <row r="403" spans="1:14" x14ac:dyDescent="0.25">
      <c r="A403">
        <v>10063</v>
      </c>
      <c r="B403" t="str">
        <f>VLOOKUP(Table1[[#This Row],[Province]],$P$2:$Q$15,2,FALSE)</f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>
        <v>450</v>
      </c>
      <c r="I403">
        <v>100</v>
      </c>
      <c r="J403">
        <f>(((Table1[[#This Row],[Tuition]]+Table1[[#This Row],[Books]])/12)*8)+(8*(Table1[[#This Row],[Living]]+Table1[[#This Row],[Other]]))</f>
        <v>9200</v>
      </c>
      <c r="K403" t="str">
        <f>VLOOKUP(Table1[[#This Row],[Gender]],$P$19:$Q$20,2,FALSE)</f>
        <v>Female</v>
      </c>
      <c r="L403">
        <v>1</v>
      </c>
      <c r="M403" t="str">
        <f>VLOOKUP(Table1[[#This Row],[ParentEd]],$R$19:$S$25,2,FALSE)</f>
        <v>Bachelors</v>
      </c>
      <c r="N403">
        <v>3</v>
      </c>
    </row>
    <row r="404" spans="1:14" x14ac:dyDescent="0.25">
      <c r="A404">
        <v>10073</v>
      </c>
      <c r="B404" t="str">
        <f>VLOOKUP(Table1[[#This Row],[Province]],$P$2:$Q$15,2,FALSE)</f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>
        <v>750</v>
      </c>
      <c r="I404">
        <v>300</v>
      </c>
      <c r="J404">
        <f>(((Table1[[#This Row],[Tuition]]+Table1[[#This Row],[Books]])/12)*8)+(8*(Table1[[#This Row],[Living]]+Table1[[#This Row],[Other]]))</f>
        <v>13133.333333333332</v>
      </c>
      <c r="K404" t="str">
        <f>VLOOKUP(Table1[[#This Row],[Gender]],$P$19:$Q$20,2,FALSE)</f>
        <v>Female</v>
      </c>
      <c r="L404">
        <v>1</v>
      </c>
      <c r="M404" t="str">
        <f>VLOOKUP(Table1[[#This Row],[ParentEd]],$R$19:$S$25,2,FALSE)</f>
        <v>College</v>
      </c>
      <c r="N404">
        <v>2</v>
      </c>
    </row>
    <row r="405" spans="1:14" x14ac:dyDescent="0.25">
      <c r="A405">
        <v>10106</v>
      </c>
      <c r="B405" t="str">
        <f>VLOOKUP(Table1[[#This Row],[Province]],$P$2:$Q$15,2,FALSE)</f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>
        <v>750</v>
      </c>
      <c r="I405">
        <v>400</v>
      </c>
      <c r="J405">
        <f>(((Table1[[#This Row],[Tuition]]+Table1[[#This Row],[Books]])/12)*8)+(8*(Table1[[#This Row],[Living]]+Table1[[#This Row],[Other]]))</f>
        <v>13733.333333333332</v>
      </c>
      <c r="K405" t="str">
        <f>VLOOKUP(Table1[[#This Row],[Gender]],$P$19:$Q$20,2,FALSE)</f>
        <v>Female</v>
      </c>
      <c r="L405">
        <v>1</v>
      </c>
      <c r="M405" t="str">
        <f>VLOOKUP(Table1[[#This Row],[ParentEd]],$R$19:$S$25,2,FALSE)</f>
        <v>College</v>
      </c>
      <c r="N405">
        <v>2</v>
      </c>
    </row>
    <row r="406" spans="1:14" x14ac:dyDescent="0.25">
      <c r="A406">
        <v>10237</v>
      </c>
      <c r="B406" t="str">
        <f>VLOOKUP(Table1[[#This Row],[Province]],$P$2:$Q$15,2,FALSE)</f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>
        <v>1300</v>
      </c>
      <c r="I406">
        <v>500</v>
      </c>
      <c r="J406">
        <f>(((Table1[[#This Row],[Tuition]]+Table1[[#This Row],[Books]])/12)*8)+(8*(Table1[[#This Row],[Living]]+Table1[[#This Row],[Other]]))</f>
        <v>18900</v>
      </c>
      <c r="K406" t="str">
        <f>VLOOKUP(Table1[[#This Row],[Gender]],$P$19:$Q$20,2,FALSE)</f>
        <v>Male</v>
      </c>
      <c r="L406">
        <v>0</v>
      </c>
      <c r="M406" t="str">
        <f>VLOOKUP(Table1[[#This Row],[ParentEd]],$R$19:$S$25,2,FALSE)</f>
        <v>College</v>
      </c>
      <c r="N406">
        <v>2</v>
      </c>
    </row>
    <row r="407" spans="1:14" x14ac:dyDescent="0.25">
      <c r="A407">
        <v>10297</v>
      </c>
      <c r="B407" t="str">
        <f>VLOOKUP(Table1[[#This Row],[Province]],$P$2:$Q$15,2,FALSE)</f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>
        <v>600</v>
      </c>
      <c r="I407">
        <v>300</v>
      </c>
      <c r="J407">
        <f>(((Table1[[#This Row],[Tuition]]+Table1[[#This Row],[Books]])/12)*8)+(8*(Table1[[#This Row],[Living]]+Table1[[#This Row],[Other]]))</f>
        <v>13000</v>
      </c>
      <c r="K407" t="str">
        <f>VLOOKUP(Table1[[#This Row],[Gender]],$P$19:$Q$20,2,FALSE)</f>
        <v>Female</v>
      </c>
      <c r="L407">
        <v>1</v>
      </c>
      <c r="M407" t="str">
        <f>VLOOKUP(Table1[[#This Row],[ParentEd]],$R$19:$S$25,2,FALSE)</f>
        <v>College</v>
      </c>
      <c r="N407">
        <v>2</v>
      </c>
    </row>
    <row r="408" spans="1:14" x14ac:dyDescent="0.25">
      <c r="A408">
        <v>10315</v>
      </c>
      <c r="B408" t="str">
        <f>VLOOKUP(Table1[[#This Row],[Province]],$P$2:$Q$15,2,FALSE)</f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>
        <v>0</v>
      </c>
      <c r="I408">
        <v>0</v>
      </c>
      <c r="J408">
        <f>(((Table1[[#This Row],[Tuition]]+Table1[[#This Row],[Books]])/12)*8)+(8*(Table1[[#This Row],[Living]]+Table1[[#This Row],[Other]]))</f>
        <v>4000</v>
      </c>
      <c r="K408" t="str">
        <f>VLOOKUP(Table1[[#This Row],[Gender]],$P$19:$Q$20,2,FALSE)</f>
        <v>Female</v>
      </c>
      <c r="L408">
        <v>1</v>
      </c>
      <c r="M408" t="str">
        <f>VLOOKUP(Table1[[#This Row],[ParentEd]],$R$19:$S$25,2,FALSE)</f>
        <v>Advanced</v>
      </c>
      <c r="N408">
        <v>5</v>
      </c>
    </row>
    <row r="409" spans="1:14" x14ac:dyDescent="0.25">
      <c r="A409">
        <v>10397</v>
      </c>
      <c r="B409" t="str">
        <f>VLOOKUP(Table1[[#This Row],[Province]],$P$2:$Q$15,2,FALSE)</f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>
        <v>200</v>
      </c>
      <c r="I409">
        <v>200</v>
      </c>
      <c r="J409">
        <f>(((Table1[[#This Row],[Tuition]]+Table1[[#This Row],[Books]])/12)*8)+(8*(Table1[[#This Row],[Living]]+Table1[[#This Row],[Other]]))</f>
        <v>7000</v>
      </c>
      <c r="K409" t="str">
        <f>VLOOKUP(Table1[[#This Row],[Gender]],$P$19:$Q$20,2,FALSE)</f>
        <v>Female</v>
      </c>
      <c r="L409">
        <v>1</v>
      </c>
      <c r="M409" t="str">
        <f>VLOOKUP(Table1[[#This Row],[ParentEd]],$R$19:$S$25,2,FALSE)</f>
        <v>High School</v>
      </c>
      <c r="N409">
        <v>1</v>
      </c>
    </row>
    <row r="410" spans="1:14" x14ac:dyDescent="0.25">
      <c r="A410">
        <v>10449</v>
      </c>
      <c r="B410" t="str">
        <f>VLOOKUP(Table1[[#This Row],[Province]],$P$2:$Q$15,2,FALSE)</f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>
        <v>300</v>
      </c>
      <c r="I410">
        <v>50</v>
      </c>
      <c r="J410">
        <f>(((Table1[[#This Row],[Tuition]]+Table1[[#This Row],[Books]])/12)*8)+(8*(Table1[[#This Row],[Living]]+Table1[[#This Row],[Other]]))</f>
        <v>13133.333333333334</v>
      </c>
      <c r="K410" t="str">
        <f>VLOOKUP(Table1[[#This Row],[Gender]],$P$19:$Q$20,2,FALSE)</f>
        <v>Female</v>
      </c>
      <c r="L410">
        <v>1</v>
      </c>
      <c r="M410" t="str">
        <f>VLOOKUP(Table1[[#This Row],[ParentEd]],$R$19:$S$25,2,FALSE)</f>
        <v>High School</v>
      </c>
      <c r="N410">
        <v>1</v>
      </c>
    </row>
    <row r="411" spans="1:14" x14ac:dyDescent="0.25">
      <c r="A411">
        <v>10525</v>
      </c>
      <c r="B411" t="str">
        <f>VLOOKUP(Table1[[#This Row],[Province]],$P$2:$Q$15,2,FALSE)</f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>
        <v>800</v>
      </c>
      <c r="I411">
        <v>175</v>
      </c>
      <c r="J411">
        <f>(((Table1[[#This Row],[Tuition]]+Table1[[#This Row],[Books]])/12)*8)+(8*(Table1[[#This Row],[Living]]+Table1[[#This Row],[Other]]))</f>
        <v>15800</v>
      </c>
      <c r="K411" t="str">
        <f>VLOOKUP(Table1[[#This Row],[Gender]],$P$19:$Q$20,2,FALSE)</f>
        <v>Female</v>
      </c>
      <c r="L411">
        <v>1</v>
      </c>
      <c r="M411" t="str">
        <f>VLOOKUP(Table1[[#This Row],[ParentEd]],$R$19:$S$25,2,FALSE)</f>
        <v>Bachelors</v>
      </c>
      <c r="N411">
        <v>3</v>
      </c>
    </row>
    <row r="412" spans="1:14" x14ac:dyDescent="0.25">
      <c r="A412">
        <v>10533</v>
      </c>
      <c r="B412" t="str">
        <f>VLOOKUP(Table1[[#This Row],[Province]],$P$2:$Q$15,2,FALSE)</f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>
        <v>100</v>
      </c>
      <c r="I412">
        <v>200</v>
      </c>
      <c r="J412">
        <f>(((Table1[[#This Row],[Tuition]]+Table1[[#This Row],[Books]])/12)*8)+(8*(Table1[[#This Row],[Living]]+Table1[[#This Row],[Other]]))</f>
        <v>5733.3333333333339</v>
      </c>
      <c r="K412" t="str">
        <f>VLOOKUP(Table1[[#This Row],[Gender]],$P$19:$Q$20,2,FALSE)</f>
        <v>Female</v>
      </c>
      <c r="L412">
        <v>1</v>
      </c>
      <c r="M412" t="str">
        <f>VLOOKUP(Table1[[#This Row],[ParentEd]],$R$19:$S$25,2,FALSE)</f>
        <v>College</v>
      </c>
      <c r="N412">
        <v>2</v>
      </c>
    </row>
    <row r="413" spans="1:14" x14ac:dyDescent="0.25">
      <c r="A413">
        <v>10542</v>
      </c>
      <c r="B413" t="str">
        <f>VLOOKUP(Table1[[#This Row],[Province]],$P$2:$Q$15,2,FALSE)</f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>
        <v>200</v>
      </c>
      <c r="I413">
        <v>500</v>
      </c>
      <c r="J413">
        <f>(((Table1[[#This Row],[Tuition]]+Table1[[#This Row],[Books]])/12)*8)+(8*(Table1[[#This Row],[Living]]+Table1[[#This Row],[Other]]))</f>
        <v>9066.6666666666661</v>
      </c>
      <c r="K413" t="str">
        <f>VLOOKUP(Table1[[#This Row],[Gender]],$P$19:$Q$20,2,FALSE)</f>
        <v>Male</v>
      </c>
      <c r="L413">
        <v>0</v>
      </c>
      <c r="M413" t="str">
        <f>VLOOKUP(Table1[[#This Row],[ParentEd]],$R$19:$S$25,2,FALSE)</f>
        <v>Bachelors</v>
      </c>
      <c r="N413">
        <v>3</v>
      </c>
    </row>
    <row r="414" spans="1:14" x14ac:dyDescent="0.25">
      <c r="A414">
        <v>10561</v>
      </c>
      <c r="B414" t="str">
        <f>VLOOKUP(Table1[[#This Row],[Province]],$P$2:$Q$15,2,FALSE)</f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>
        <v>800</v>
      </c>
      <c r="I414">
        <v>75</v>
      </c>
      <c r="J414">
        <f>(((Table1[[#This Row],[Tuition]]+Table1[[#This Row],[Books]])/12)*8)+(8*(Table1[[#This Row],[Living]]+Table1[[#This Row],[Other]]))</f>
        <v>11533.333333333332</v>
      </c>
      <c r="K414" t="str">
        <f>VLOOKUP(Table1[[#This Row],[Gender]],$P$19:$Q$20,2,FALSE)</f>
        <v>Female</v>
      </c>
      <c r="L414">
        <v>1</v>
      </c>
      <c r="M414" t="str">
        <f>VLOOKUP(Table1[[#This Row],[ParentEd]],$R$19:$S$25,2,FALSE)</f>
        <v>High School</v>
      </c>
      <c r="N414">
        <v>1</v>
      </c>
    </row>
    <row r="415" spans="1:14" x14ac:dyDescent="0.25">
      <c r="A415">
        <v>10564</v>
      </c>
      <c r="B415" t="str">
        <f>VLOOKUP(Table1[[#This Row],[Province]],$P$2:$Q$15,2,FALSE)</f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>
        <v>800</v>
      </c>
      <c r="I415">
        <v>150</v>
      </c>
      <c r="J415">
        <f>(((Table1[[#This Row],[Tuition]]+Table1[[#This Row],[Books]])/12)*8)+(8*(Table1[[#This Row],[Living]]+Table1[[#This Row],[Other]]))</f>
        <v>11200</v>
      </c>
      <c r="K415" t="str">
        <f>VLOOKUP(Table1[[#This Row],[Gender]],$P$19:$Q$20,2,FALSE)</f>
        <v>Female</v>
      </c>
      <c r="L415">
        <v>1</v>
      </c>
      <c r="M415" t="str">
        <f>VLOOKUP(Table1[[#This Row],[ParentEd]],$R$19:$S$25,2,FALSE)</f>
        <v>College</v>
      </c>
      <c r="N415">
        <v>2</v>
      </c>
    </row>
    <row r="416" spans="1:14" x14ac:dyDescent="0.25">
      <c r="A416">
        <v>10589</v>
      </c>
      <c r="B416" t="str">
        <f>VLOOKUP(Table1[[#This Row],[Province]],$P$2:$Q$15,2,FALSE)</f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>
        <v>250</v>
      </c>
      <c r="I416">
        <v>250</v>
      </c>
      <c r="J416">
        <f>(((Table1[[#This Row],[Tuition]]+Table1[[#This Row],[Books]])/12)*8)+(8*(Table1[[#This Row],[Living]]+Table1[[#This Row],[Other]]))</f>
        <v>8000</v>
      </c>
      <c r="K416" t="str">
        <f>VLOOKUP(Table1[[#This Row],[Gender]],$P$19:$Q$20,2,FALSE)</f>
        <v>Female</v>
      </c>
      <c r="L416">
        <v>1</v>
      </c>
      <c r="M416" t="str">
        <f>VLOOKUP(Table1[[#This Row],[ParentEd]],$R$19:$S$25,2,FALSE)</f>
        <v>Advanced</v>
      </c>
      <c r="N416">
        <v>5</v>
      </c>
    </row>
    <row r="417" spans="1:14" x14ac:dyDescent="0.25">
      <c r="A417">
        <v>10592</v>
      </c>
      <c r="B417" t="str">
        <f>VLOOKUP(Table1[[#This Row],[Province]],$P$2:$Q$15,2,FALSE)</f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>
        <v>900</v>
      </c>
      <c r="I417">
        <v>100</v>
      </c>
      <c r="J417">
        <f>(((Table1[[#This Row],[Tuition]]+Table1[[#This Row],[Books]])/12)*8)+(8*(Table1[[#This Row],[Living]]+Table1[[#This Row],[Other]]))</f>
        <v>12000</v>
      </c>
      <c r="K417" t="str">
        <f>VLOOKUP(Table1[[#This Row],[Gender]],$P$19:$Q$20,2,FALSE)</f>
        <v>Male</v>
      </c>
      <c r="L417">
        <v>0</v>
      </c>
      <c r="M417" t="str">
        <f>VLOOKUP(Table1[[#This Row],[ParentEd]],$R$19:$S$25,2,FALSE)</f>
        <v>Bachelors</v>
      </c>
      <c r="N417">
        <v>3</v>
      </c>
    </row>
    <row r="418" spans="1:14" x14ac:dyDescent="0.25">
      <c r="A418">
        <v>10599</v>
      </c>
      <c r="B418" t="str">
        <f>VLOOKUP(Table1[[#This Row],[Province]],$P$2:$Q$15,2,FALSE)</f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>
        <v>100</v>
      </c>
      <c r="I418">
        <v>100</v>
      </c>
      <c r="J418">
        <f>(((Table1[[#This Row],[Tuition]]+Table1[[#This Row],[Books]])/12)*8)+(8*(Table1[[#This Row],[Living]]+Table1[[#This Row],[Other]]))</f>
        <v>11600</v>
      </c>
      <c r="K418" t="str">
        <f>VLOOKUP(Table1[[#This Row],[Gender]],$P$19:$Q$20,2,FALSE)</f>
        <v>Female</v>
      </c>
      <c r="L418">
        <v>1</v>
      </c>
      <c r="M418" t="str">
        <f>VLOOKUP(Table1[[#This Row],[ParentEd]],$R$19:$S$25,2,FALSE)</f>
        <v>College</v>
      </c>
      <c r="N418">
        <v>2</v>
      </c>
    </row>
    <row r="419" spans="1:14" x14ac:dyDescent="0.25">
      <c r="A419">
        <v>10621</v>
      </c>
      <c r="B419" t="str">
        <f>VLOOKUP(Table1[[#This Row],[Province]],$P$2:$Q$15,2,FALSE)</f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>
        <v>120</v>
      </c>
      <c r="I419">
        <v>100</v>
      </c>
      <c r="J419">
        <f>(((Table1[[#This Row],[Tuition]]+Table1[[#This Row],[Books]])/12)*8)+(8*(Table1[[#This Row],[Living]]+Table1[[#This Row],[Other]]))</f>
        <v>6160</v>
      </c>
      <c r="K419" t="str">
        <f>VLOOKUP(Table1[[#This Row],[Gender]],$P$19:$Q$20,2,FALSE)</f>
        <v>Female</v>
      </c>
      <c r="L419">
        <v>1</v>
      </c>
      <c r="M419" t="str">
        <f>VLOOKUP(Table1[[#This Row],[ParentEd]],$R$19:$S$25,2,FALSE)</f>
        <v>Don’t Know</v>
      </c>
      <c r="N419">
        <v>7</v>
      </c>
    </row>
    <row r="420" spans="1:14" x14ac:dyDescent="0.25">
      <c r="A420">
        <v>10632</v>
      </c>
      <c r="B420" t="str">
        <f>VLOOKUP(Table1[[#This Row],[Province]],$P$2:$Q$15,2,FALSE)</f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>
        <v>50</v>
      </c>
      <c r="I420">
        <v>400</v>
      </c>
      <c r="J420">
        <f>(((Table1[[#This Row],[Tuition]]+Table1[[#This Row],[Books]])/12)*8)+(8*(Table1[[#This Row],[Living]]+Table1[[#This Row],[Other]]))</f>
        <v>6000</v>
      </c>
      <c r="K420" t="str">
        <f>VLOOKUP(Table1[[#This Row],[Gender]],$P$19:$Q$20,2,FALSE)</f>
        <v>Female</v>
      </c>
      <c r="L420">
        <v>1</v>
      </c>
      <c r="M420" t="str">
        <f>VLOOKUP(Table1[[#This Row],[ParentEd]],$R$19:$S$25,2,FALSE)</f>
        <v>College</v>
      </c>
      <c r="N420">
        <v>2</v>
      </c>
    </row>
    <row r="421" spans="1:14" x14ac:dyDescent="0.25">
      <c r="A421">
        <v>10660</v>
      </c>
      <c r="B421" t="str">
        <f>VLOOKUP(Table1[[#This Row],[Province]],$P$2:$Q$15,2,FALSE)</f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>
        <v>1500</v>
      </c>
      <c r="I421">
        <v>200</v>
      </c>
      <c r="J421">
        <f>(((Table1[[#This Row],[Tuition]]+Table1[[#This Row],[Books]])/12)*8)+(8*(Table1[[#This Row],[Living]]+Table1[[#This Row],[Other]]))</f>
        <v>21600</v>
      </c>
      <c r="K421" t="str">
        <f>VLOOKUP(Table1[[#This Row],[Gender]],$P$19:$Q$20,2,FALSE)</f>
        <v>Male</v>
      </c>
      <c r="M421" t="e">
        <f>VLOOKUP(Table1[[#This Row],[ParentEd]],$R$19:$S$25,2,FALSE)</f>
        <v>#N/A</v>
      </c>
    </row>
    <row r="422" spans="1:14" x14ac:dyDescent="0.25">
      <c r="A422">
        <v>10665</v>
      </c>
      <c r="B422" t="str">
        <f>VLOOKUP(Table1[[#This Row],[Province]],$P$2:$Q$15,2,FALSE)</f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>
        <v>100</v>
      </c>
      <c r="I422">
        <v>200</v>
      </c>
      <c r="J422">
        <f>(((Table1[[#This Row],[Tuition]]+Table1[[#This Row],[Books]])/12)*8)+(8*(Table1[[#This Row],[Living]]+Table1[[#This Row],[Other]]))</f>
        <v>6733.333333333333</v>
      </c>
      <c r="K422" t="str">
        <f>VLOOKUP(Table1[[#This Row],[Gender]],$P$19:$Q$20,2,FALSE)</f>
        <v>Male</v>
      </c>
      <c r="L422">
        <v>0</v>
      </c>
      <c r="M422" t="str">
        <f>VLOOKUP(Table1[[#This Row],[ParentEd]],$R$19:$S$25,2,FALSE)</f>
        <v>Advanced</v>
      </c>
      <c r="N422">
        <v>5</v>
      </c>
    </row>
    <row r="423" spans="1:14" x14ac:dyDescent="0.25">
      <c r="A423">
        <v>10696</v>
      </c>
      <c r="B423" t="str">
        <f>VLOOKUP(Table1[[#This Row],[Province]],$P$2:$Q$15,2,FALSE)</f>
        <v>Nova Scotia</v>
      </c>
      <c r="C423">
        <v>7</v>
      </c>
      <c r="J423">
        <f>(((Table1[[#This Row],[Tuition]]+Table1[[#This Row],[Books]])/12)*8)+(8*(Table1[[#This Row],[Living]]+Table1[[#This Row],[Other]]))</f>
        <v>0</v>
      </c>
      <c r="K423" t="str">
        <f>VLOOKUP(Table1[[#This Row],[Gender]],$P$19:$Q$20,2,FALSE)</f>
        <v>Male</v>
      </c>
      <c r="M423" t="e">
        <f>VLOOKUP(Table1[[#This Row],[ParentEd]],$R$19:$S$25,2,FALSE)</f>
        <v>#N/A</v>
      </c>
    </row>
    <row r="424" spans="1:14" x14ac:dyDescent="0.25">
      <c r="A424">
        <v>10769</v>
      </c>
      <c r="B424" t="str">
        <f>VLOOKUP(Table1[[#This Row],[Province]],$P$2:$Q$15,2,FALSE)</f>
        <v>Nova Scotia</v>
      </c>
      <c r="C424">
        <v>7</v>
      </c>
      <c r="J424">
        <f>(((Table1[[#This Row],[Tuition]]+Table1[[#This Row],[Books]])/12)*8)+(8*(Table1[[#This Row],[Living]]+Table1[[#This Row],[Other]]))</f>
        <v>0</v>
      </c>
      <c r="K424" t="str">
        <f>VLOOKUP(Table1[[#This Row],[Gender]],$P$19:$Q$20,2,FALSE)</f>
        <v>Male</v>
      </c>
      <c r="M424" t="e">
        <f>VLOOKUP(Table1[[#This Row],[ParentEd]],$R$19:$S$25,2,FALSE)</f>
        <v>#N/A</v>
      </c>
    </row>
    <row r="425" spans="1:14" x14ac:dyDescent="0.25">
      <c r="A425">
        <v>10849</v>
      </c>
      <c r="B425" t="str">
        <f>VLOOKUP(Table1[[#This Row],[Province]],$P$2:$Q$15,2,FALSE)</f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>
        <v>200</v>
      </c>
      <c r="I425">
        <v>25</v>
      </c>
      <c r="J425">
        <f>(((Table1[[#This Row],[Tuition]]+Table1[[#This Row],[Books]])/12)*8)+(8*(Table1[[#This Row],[Living]]+Table1[[#This Row],[Other]]))</f>
        <v>13933.333333333334</v>
      </c>
      <c r="K425" t="str">
        <f>VLOOKUP(Table1[[#This Row],[Gender]],$P$19:$Q$20,2,FALSE)</f>
        <v>Male</v>
      </c>
      <c r="L425">
        <v>0</v>
      </c>
      <c r="M425" t="str">
        <f>VLOOKUP(Table1[[#This Row],[ParentEd]],$R$19:$S$25,2,FALSE)</f>
        <v>High School</v>
      </c>
      <c r="N425">
        <v>1</v>
      </c>
    </row>
    <row r="426" spans="1:14" x14ac:dyDescent="0.25">
      <c r="A426">
        <v>10942</v>
      </c>
      <c r="B426" t="str">
        <f>VLOOKUP(Table1[[#This Row],[Province]],$P$2:$Q$15,2,FALSE)</f>
        <v>Nova Scotia</v>
      </c>
      <c r="C426">
        <v>7</v>
      </c>
      <c r="J426">
        <f>(((Table1[[#This Row],[Tuition]]+Table1[[#This Row],[Books]])/12)*8)+(8*(Table1[[#This Row],[Living]]+Table1[[#This Row],[Other]]))</f>
        <v>0</v>
      </c>
      <c r="K426" t="str">
        <f>VLOOKUP(Table1[[#This Row],[Gender]],$P$19:$Q$20,2,FALSE)</f>
        <v>Male</v>
      </c>
      <c r="M426" t="e">
        <f>VLOOKUP(Table1[[#This Row],[ParentEd]],$R$19:$S$25,2,FALSE)</f>
        <v>#N/A</v>
      </c>
    </row>
    <row r="427" spans="1:14" x14ac:dyDescent="0.25">
      <c r="A427">
        <v>10947</v>
      </c>
      <c r="B427" t="str">
        <f>VLOOKUP(Table1[[#This Row],[Province]],$P$2:$Q$15,2,FALSE)</f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>
        <v>800</v>
      </c>
      <c r="I427">
        <v>100</v>
      </c>
      <c r="J427">
        <f>(((Table1[[#This Row],[Tuition]]+Table1[[#This Row],[Books]])/12)*8)+(8*(Table1[[#This Row],[Living]]+Table1[[#This Row],[Other]]))</f>
        <v>13200</v>
      </c>
      <c r="K427" t="str">
        <f>VLOOKUP(Table1[[#This Row],[Gender]],$P$19:$Q$20,2,FALSE)</f>
        <v>Female</v>
      </c>
      <c r="L427">
        <v>1</v>
      </c>
      <c r="M427" t="str">
        <f>VLOOKUP(Table1[[#This Row],[ParentEd]],$R$19:$S$25,2,FALSE)</f>
        <v>College</v>
      </c>
      <c r="N427">
        <v>2</v>
      </c>
    </row>
    <row r="428" spans="1:14" x14ac:dyDescent="0.25">
      <c r="A428">
        <v>10948</v>
      </c>
      <c r="B428" t="str">
        <f>VLOOKUP(Table1[[#This Row],[Province]],$P$2:$Q$15,2,FALSE)</f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>
        <v>800</v>
      </c>
      <c r="I428">
        <v>100</v>
      </c>
      <c r="J428">
        <f>(((Table1[[#This Row],[Tuition]]+Table1[[#This Row],[Books]])/12)*8)+(8*(Table1[[#This Row],[Living]]+Table1[[#This Row],[Other]]))</f>
        <v>11866.666666666668</v>
      </c>
      <c r="K428" t="str">
        <f>VLOOKUP(Table1[[#This Row],[Gender]],$P$19:$Q$20,2,FALSE)</f>
        <v>Female</v>
      </c>
      <c r="L428">
        <v>1</v>
      </c>
      <c r="M428" t="str">
        <f>VLOOKUP(Table1[[#This Row],[ParentEd]],$R$19:$S$25,2,FALSE)</f>
        <v>Bachelors</v>
      </c>
      <c r="N428">
        <v>3</v>
      </c>
    </row>
    <row r="429" spans="1:14" x14ac:dyDescent="0.25">
      <c r="A429">
        <v>10949</v>
      </c>
      <c r="B429" t="str">
        <f>VLOOKUP(Table1[[#This Row],[Province]],$P$2:$Q$15,2,FALSE)</f>
        <v>International</v>
      </c>
      <c r="C429">
        <v>14</v>
      </c>
      <c r="J429">
        <f>(((Table1[[#This Row],[Tuition]]+Table1[[#This Row],[Books]])/12)*8)+(8*(Table1[[#This Row],[Living]]+Table1[[#This Row],[Other]]))</f>
        <v>0</v>
      </c>
      <c r="K429" t="str">
        <f>VLOOKUP(Table1[[#This Row],[Gender]],$P$19:$Q$20,2,FALSE)</f>
        <v>Male</v>
      </c>
      <c r="M429" t="e">
        <f>VLOOKUP(Table1[[#This Row],[ParentEd]],$R$19:$S$25,2,FALSE)</f>
        <v>#N/A</v>
      </c>
    </row>
    <row r="430" spans="1:14" x14ac:dyDescent="0.25">
      <c r="A430">
        <v>10960</v>
      </c>
      <c r="B430" t="str">
        <f>VLOOKUP(Table1[[#This Row],[Province]],$P$2:$Q$15,2,FALSE)</f>
        <v>Nova Scotia</v>
      </c>
      <c r="C430">
        <v>7</v>
      </c>
      <c r="J430">
        <f>(((Table1[[#This Row],[Tuition]]+Table1[[#This Row],[Books]])/12)*8)+(8*(Table1[[#This Row],[Living]]+Table1[[#This Row],[Other]]))</f>
        <v>0</v>
      </c>
      <c r="K430" t="str">
        <f>VLOOKUP(Table1[[#This Row],[Gender]],$P$19:$Q$20,2,FALSE)</f>
        <v>Male</v>
      </c>
      <c r="M430" t="e">
        <f>VLOOKUP(Table1[[#This Row],[ParentEd]],$R$19:$S$25,2,FALSE)</f>
        <v>#N/A</v>
      </c>
    </row>
    <row r="431" spans="1:14" x14ac:dyDescent="0.25">
      <c r="A431">
        <v>10961</v>
      </c>
      <c r="B431" t="str">
        <f>VLOOKUP(Table1[[#This Row],[Province]],$P$2:$Q$15,2,FALSE)</f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>
        <v>700</v>
      </c>
      <c r="I431">
        <v>50</v>
      </c>
      <c r="J431">
        <f>(((Table1[[#This Row],[Tuition]]+Table1[[#This Row],[Books]])/12)*8)+(8*(Table1[[#This Row],[Living]]+Table1[[#This Row],[Other]]))</f>
        <v>16666.666666666664</v>
      </c>
      <c r="K431" t="str">
        <f>VLOOKUP(Table1[[#This Row],[Gender]],$P$19:$Q$20,2,FALSE)</f>
        <v>Male</v>
      </c>
      <c r="L431">
        <v>0</v>
      </c>
      <c r="M431" t="str">
        <f>VLOOKUP(Table1[[#This Row],[ParentEd]],$R$19:$S$25,2,FALSE)</f>
        <v>College</v>
      </c>
      <c r="N431">
        <v>2</v>
      </c>
    </row>
    <row r="432" spans="1:14" x14ac:dyDescent="0.25">
      <c r="A432">
        <v>10980</v>
      </c>
      <c r="B432" t="str">
        <f>VLOOKUP(Table1[[#This Row],[Province]],$P$2:$Q$15,2,FALSE)</f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>
        <v>2000</v>
      </c>
      <c r="I432">
        <v>500</v>
      </c>
      <c r="J432">
        <f>(((Table1[[#This Row],[Tuition]]+Table1[[#This Row],[Books]])/12)*8)+(8*(Table1[[#This Row],[Living]]+Table1[[#This Row],[Other]]))</f>
        <v>26000</v>
      </c>
      <c r="K432" t="str">
        <f>VLOOKUP(Table1[[#This Row],[Gender]],$P$19:$Q$20,2,FALSE)</f>
        <v>Male</v>
      </c>
      <c r="L432">
        <v>0</v>
      </c>
      <c r="M432" t="str">
        <f>VLOOKUP(Table1[[#This Row],[ParentEd]],$R$19:$S$25,2,FALSE)</f>
        <v>High School</v>
      </c>
      <c r="N432">
        <v>1</v>
      </c>
    </row>
    <row r="433" spans="1:14" x14ac:dyDescent="0.25">
      <c r="A433">
        <v>10991</v>
      </c>
      <c r="B433" t="str">
        <f>VLOOKUP(Table1[[#This Row],[Province]],$P$2:$Q$15,2,FALSE)</f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>
        <v>700</v>
      </c>
      <c r="I433">
        <v>200</v>
      </c>
      <c r="J433">
        <f>(((Table1[[#This Row],[Tuition]]+Table1[[#This Row],[Books]])/12)*8)+(8*(Table1[[#This Row],[Living]]+Table1[[#This Row],[Other]]))</f>
        <v>13600</v>
      </c>
      <c r="K433" t="str">
        <f>VLOOKUP(Table1[[#This Row],[Gender]],$P$19:$Q$20,2,FALSE)</f>
        <v>Female</v>
      </c>
      <c r="L433">
        <v>1</v>
      </c>
      <c r="M433" t="str">
        <f>VLOOKUP(Table1[[#This Row],[ParentEd]],$R$19:$S$25,2,FALSE)</f>
        <v>Bachelors</v>
      </c>
      <c r="N433">
        <v>3</v>
      </c>
    </row>
    <row r="434" spans="1:14" x14ac:dyDescent="0.25">
      <c r="A434">
        <v>10998</v>
      </c>
      <c r="B434" t="str">
        <f>VLOOKUP(Table1[[#This Row],[Province]],$P$2:$Q$15,2,FALSE)</f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>
        <v>1200</v>
      </c>
      <c r="I434">
        <v>200</v>
      </c>
      <c r="J434">
        <f>(((Table1[[#This Row],[Tuition]]+Table1[[#This Row],[Books]])/12)*8)+(8*(Table1[[#This Row],[Living]]+Table1[[#This Row],[Other]]))</f>
        <v>16866.666666666668</v>
      </c>
      <c r="K434" t="str">
        <f>VLOOKUP(Table1[[#This Row],[Gender]],$P$19:$Q$20,2,FALSE)</f>
        <v>Male</v>
      </c>
      <c r="L434">
        <v>0</v>
      </c>
      <c r="M434" t="str">
        <f>VLOOKUP(Table1[[#This Row],[ParentEd]],$R$19:$S$25,2,FALSE)</f>
        <v>Advanced</v>
      </c>
      <c r="N434">
        <v>5</v>
      </c>
    </row>
    <row r="435" spans="1:14" x14ac:dyDescent="0.25">
      <c r="A435">
        <v>11009</v>
      </c>
      <c r="B435" t="str">
        <f>VLOOKUP(Table1[[#This Row],[Province]],$P$2:$Q$15,2,FALSE)</f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>
        <v>750</v>
      </c>
      <c r="I435">
        <v>250</v>
      </c>
      <c r="J435">
        <f>(((Table1[[#This Row],[Tuition]]+Table1[[#This Row],[Books]])/12)*8)+(8*(Table1[[#This Row],[Living]]+Table1[[#This Row],[Other]]))</f>
        <v>15533.333333333332</v>
      </c>
      <c r="K435" t="str">
        <f>VLOOKUP(Table1[[#This Row],[Gender]],$P$19:$Q$20,2,FALSE)</f>
        <v>Female</v>
      </c>
      <c r="L435">
        <v>1</v>
      </c>
      <c r="M435" t="str">
        <f>VLOOKUP(Table1[[#This Row],[ParentEd]],$R$19:$S$25,2,FALSE)</f>
        <v>Bachelors</v>
      </c>
      <c r="N435">
        <v>3</v>
      </c>
    </row>
    <row r="436" spans="1:14" x14ac:dyDescent="0.25">
      <c r="A436">
        <v>11030</v>
      </c>
      <c r="B436" t="str">
        <f>VLOOKUP(Table1[[#This Row],[Province]],$P$2:$Q$15,2,FALSE)</f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>
        <v>80</v>
      </c>
      <c r="I436">
        <v>300</v>
      </c>
      <c r="J436">
        <f>(((Table1[[#This Row],[Tuition]]+Table1[[#This Row],[Books]])/12)*8)+(8*(Table1[[#This Row],[Living]]+Table1[[#This Row],[Other]]))</f>
        <v>8206.6666666666679</v>
      </c>
      <c r="K436" t="str">
        <f>VLOOKUP(Table1[[#This Row],[Gender]],$P$19:$Q$20,2,FALSE)</f>
        <v>Male</v>
      </c>
      <c r="L436">
        <v>0</v>
      </c>
      <c r="M436" t="str">
        <f>VLOOKUP(Table1[[#This Row],[ParentEd]],$R$19:$S$25,2,FALSE)</f>
        <v>High School</v>
      </c>
      <c r="N436">
        <v>1</v>
      </c>
    </row>
    <row r="437" spans="1:14" x14ac:dyDescent="0.25">
      <c r="A437">
        <v>11055</v>
      </c>
      <c r="B437" t="str">
        <f>VLOOKUP(Table1[[#This Row],[Province]],$P$2:$Q$15,2,FALSE)</f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>
        <v>1300</v>
      </c>
      <c r="I437">
        <v>250</v>
      </c>
      <c r="J437">
        <f>(((Table1[[#This Row],[Tuition]]+Table1[[#This Row],[Books]])/12)*8)+(8*(Table1[[#This Row],[Living]]+Table1[[#This Row],[Other]]))</f>
        <v>18400</v>
      </c>
      <c r="K437" t="str">
        <f>VLOOKUP(Table1[[#This Row],[Gender]],$P$19:$Q$20,2,FALSE)</f>
        <v>Female</v>
      </c>
      <c r="L437">
        <v>1</v>
      </c>
      <c r="M437" t="str">
        <f>VLOOKUP(Table1[[#This Row],[ParentEd]],$R$19:$S$25,2,FALSE)</f>
        <v>College</v>
      </c>
      <c r="N437">
        <v>2</v>
      </c>
    </row>
    <row r="438" spans="1:14" x14ac:dyDescent="0.25">
      <c r="A438">
        <v>11096</v>
      </c>
      <c r="B438" t="str">
        <f>VLOOKUP(Table1[[#This Row],[Province]],$P$2:$Q$15,2,FALSE)</f>
        <v>Nova Scotia</v>
      </c>
      <c r="C438">
        <v>7</v>
      </c>
      <c r="D438">
        <v>3</v>
      </c>
      <c r="E438">
        <v>3</v>
      </c>
      <c r="J438">
        <f>(((Table1[[#This Row],[Tuition]]+Table1[[#This Row],[Books]])/12)*8)+(8*(Table1[[#This Row],[Living]]+Table1[[#This Row],[Other]]))</f>
        <v>0</v>
      </c>
      <c r="K438" t="str">
        <f>VLOOKUP(Table1[[#This Row],[Gender]],$P$19:$Q$20,2,FALSE)</f>
        <v>Male</v>
      </c>
      <c r="M438" t="e">
        <f>VLOOKUP(Table1[[#This Row],[ParentEd]],$R$19:$S$25,2,FALSE)</f>
        <v>#N/A</v>
      </c>
    </row>
    <row r="439" spans="1:14" x14ac:dyDescent="0.25">
      <c r="A439">
        <v>11112</v>
      </c>
      <c r="B439" t="str">
        <f>VLOOKUP(Table1[[#This Row],[Province]],$P$2:$Q$15,2,FALSE)</f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>
        <v>550</v>
      </c>
      <c r="I439">
        <v>200</v>
      </c>
      <c r="J439">
        <f>(((Table1[[#This Row],[Tuition]]+Table1[[#This Row],[Books]])/12)*8)+(8*(Table1[[#This Row],[Living]]+Table1[[#This Row],[Other]]))</f>
        <v>10800</v>
      </c>
      <c r="K439" t="str">
        <f>VLOOKUP(Table1[[#This Row],[Gender]],$P$19:$Q$20,2,FALSE)</f>
        <v>Female</v>
      </c>
      <c r="L439">
        <v>1</v>
      </c>
      <c r="M439" t="str">
        <f>VLOOKUP(Table1[[#This Row],[ParentEd]],$R$19:$S$25,2,FALSE)</f>
        <v>High School</v>
      </c>
      <c r="N439">
        <v>1</v>
      </c>
    </row>
    <row r="440" spans="1:14" x14ac:dyDescent="0.25">
      <c r="A440">
        <v>11121</v>
      </c>
      <c r="B440" t="str">
        <f>VLOOKUP(Table1[[#This Row],[Province]],$P$2:$Q$15,2,FALSE)</f>
        <v>Nova Scotia</v>
      </c>
      <c r="C440">
        <v>7</v>
      </c>
      <c r="J440">
        <f>(((Table1[[#This Row],[Tuition]]+Table1[[#This Row],[Books]])/12)*8)+(8*(Table1[[#This Row],[Living]]+Table1[[#This Row],[Other]]))</f>
        <v>0</v>
      </c>
      <c r="K440" t="str">
        <f>VLOOKUP(Table1[[#This Row],[Gender]],$P$19:$Q$20,2,FALSE)</f>
        <v>Male</v>
      </c>
      <c r="M440" t="e">
        <f>VLOOKUP(Table1[[#This Row],[ParentEd]],$R$19:$S$25,2,FALSE)</f>
        <v>#N/A</v>
      </c>
    </row>
    <row r="441" spans="1:14" x14ac:dyDescent="0.25">
      <c r="A441">
        <v>11124</v>
      </c>
      <c r="B441" t="str">
        <f>VLOOKUP(Table1[[#This Row],[Province]],$P$2:$Q$15,2,FALSE)</f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>
        <v>0</v>
      </c>
      <c r="I441">
        <v>0</v>
      </c>
      <c r="J441">
        <f>(((Table1[[#This Row],[Tuition]]+Table1[[#This Row],[Books]])/12)*8)+(8*(Table1[[#This Row],[Living]]+Table1[[#This Row],[Other]]))</f>
        <v>3666.6666666666665</v>
      </c>
      <c r="K441" t="str">
        <f>VLOOKUP(Table1[[#This Row],[Gender]],$P$19:$Q$20,2,FALSE)</f>
        <v>Male</v>
      </c>
      <c r="L441">
        <v>0</v>
      </c>
      <c r="M441" t="str">
        <f>VLOOKUP(Table1[[#This Row],[ParentEd]],$R$19:$S$25,2,FALSE)</f>
        <v>Advanced</v>
      </c>
      <c r="N441">
        <v>5</v>
      </c>
    </row>
    <row r="442" spans="1:14" x14ac:dyDescent="0.25">
      <c r="A442">
        <v>11135</v>
      </c>
      <c r="B442" t="str">
        <f>VLOOKUP(Table1[[#This Row],[Province]],$P$2:$Q$15,2,FALSE)</f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>
        <v>600</v>
      </c>
      <c r="I442">
        <v>300</v>
      </c>
      <c r="J442">
        <f>(((Table1[[#This Row],[Tuition]]+Table1[[#This Row],[Books]])/12)*8)+(8*(Table1[[#This Row],[Living]]+Table1[[#This Row],[Other]]))</f>
        <v>12533.333333333332</v>
      </c>
      <c r="K442" t="str">
        <f>VLOOKUP(Table1[[#This Row],[Gender]],$P$19:$Q$20,2,FALSE)</f>
        <v>Male</v>
      </c>
      <c r="L442">
        <v>0</v>
      </c>
      <c r="M442" t="str">
        <f>VLOOKUP(Table1[[#This Row],[ParentEd]],$R$19:$S$25,2,FALSE)</f>
        <v>College</v>
      </c>
      <c r="N442">
        <v>2</v>
      </c>
    </row>
    <row r="443" spans="1:14" x14ac:dyDescent="0.25">
      <c r="A443">
        <v>11185</v>
      </c>
      <c r="B443" t="str">
        <f>VLOOKUP(Table1[[#This Row],[Province]],$P$2:$Q$15,2,FALSE)</f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>
        <v>600</v>
      </c>
      <c r="I443">
        <v>50</v>
      </c>
      <c r="J443">
        <f>(((Table1[[#This Row],[Tuition]]+Table1[[#This Row],[Books]])/12)*8)+(8*(Table1[[#This Row],[Living]]+Table1[[#This Row],[Other]]))</f>
        <v>8000</v>
      </c>
      <c r="K443" t="str">
        <f>VLOOKUP(Table1[[#This Row],[Gender]],$P$19:$Q$20,2,FALSE)</f>
        <v>Female</v>
      </c>
      <c r="L443">
        <v>1</v>
      </c>
      <c r="M443" t="str">
        <f>VLOOKUP(Table1[[#This Row],[ParentEd]],$R$19:$S$25,2,FALSE)</f>
        <v>Bachelors</v>
      </c>
      <c r="N443">
        <v>3</v>
      </c>
    </row>
    <row r="444" spans="1:14" x14ac:dyDescent="0.25">
      <c r="A444">
        <v>11197</v>
      </c>
      <c r="B444" t="str">
        <f>VLOOKUP(Table1[[#This Row],[Province]],$P$2:$Q$15,2,FALSE)</f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>
        <v>900</v>
      </c>
      <c r="I444">
        <v>150</v>
      </c>
      <c r="J444">
        <f>(((Table1[[#This Row],[Tuition]]+Table1[[#This Row],[Books]])/12)*8)+(8*(Table1[[#This Row],[Living]]+Table1[[#This Row],[Other]]))</f>
        <v>12266.666666666666</v>
      </c>
      <c r="K444" t="str">
        <f>VLOOKUP(Table1[[#This Row],[Gender]],$P$19:$Q$20,2,FALSE)</f>
        <v>Female</v>
      </c>
      <c r="L444">
        <v>1</v>
      </c>
      <c r="M444" t="str">
        <f>VLOOKUP(Table1[[#This Row],[ParentEd]],$R$19:$S$25,2,FALSE)</f>
        <v>College</v>
      </c>
      <c r="N444">
        <v>2</v>
      </c>
    </row>
    <row r="445" spans="1:14" x14ac:dyDescent="0.25">
      <c r="A445">
        <v>11239</v>
      </c>
      <c r="B445" t="str">
        <f>VLOOKUP(Table1[[#This Row],[Province]],$P$2:$Q$15,2,FALSE)</f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>
        <v>950</v>
      </c>
      <c r="I445">
        <v>200</v>
      </c>
      <c r="J445">
        <f>(((Table1[[#This Row],[Tuition]]+Table1[[#This Row],[Books]])/12)*8)+(8*(Table1[[#This Row],[Living]]+Table1[[#This Row],[Other]]))</f>
        <v>13533.333333333332</v>
      </c>
      <c r="K445" t="str">
        <f>VLOOKUP(Table1[[#This Row],[Gender]],$P$19:$Q$20,2,FALSE)</f>
        <v>Male</v>
      </c>
      <c r="L445">
        <v>0</v>
      </c>
      <c r="M445" t="str">
        <f>VLOOKUP(Table1[[#This Row],[ParentEd]],$R$19:$S$25,2,FALSE)</f>
        <v>Bachelors</v>
      </c>
      <c r="N445">
        <v>3</v>
      </c>
    </row>
    <row r="446" spans="1:14" x14ac:dyDescent="0.25">
      <c r="A446">
        <v>11320</v>
      </c>
      <c r="B446" t="str">
        <f>VLOOKUP(Table1[[#This Row],[Province]],$P$2:$Q$15,2,FALSE)</f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>
        <v>700</v>
      </c>
      <c r="I446">
        <v>200</v>
      </c>
      <c r="J446">
        <f>(((Table1[[#This Row],[Tuition]]+Table1[[#This Row],[Books]])/12)*8)+(8*(Table1[[#This Row],[Living]]+Table1[[#This Row],[Other]]))</f>
        <v>17533.333333333336</v>
      </c>
      <c r="K446" t="str">
        <f>VLOOKUP(Table1[[#This Row],[Gender]],$P$19:$Q$20,2,FALSE)</f>
        <v>Female</v>
      </c>
      <c r="L446">
        <v>1</v>
      </c>
      <c r="M446" t="str">
        <f>VLOOKUP(Table1[[#This Row],[ParentEd]],$R$19:$S$25,2,FALSE)</f>
        <v>High School</v>
      </c>
      <c r="N446">
        <v>1</v>
      </c>
    </row>
    <row r="447" spans="1:14" x14ac:dyDescent="0.25">
      <c r="A447">
        <v>11323</v>
      </c>
      <c r="B447" t="str">
        <f>VLOOKUP(Table1[[#This Row],[Province]],$P$2:$Q$15,2,FALSE)</f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>
        <v>1200</v>
      </c>
      <c r="I447">
        <v>1000</v>
      </c>
      <c r="J447">
        <f>(((Table1[[#This Row],[Tuition]]+Table1[[#This Row],[Books]])/12)*8)+(8*(Table1[[#This Row],[Living]]+Table1[[#This Row],[Other]]))</f>
        <v>20600</v>
      </c>
      <c r="K447" t="str">
        <f>VLOOKUP(Table1[[#This Row],[Gender]],$P$19:$Q$20,2,FALSE)</f>
        <v>Female</v>
      </c>
      <c r="L447">
        <v>1</v>
      </c>
      <c r="M447" t="str">
        <f>VLOOKUP(Table1[[#This Row],[ParentEd]],$R$19:$S$25,2,FALSE)</f>
        <v>High School</v>
      </c>
      <c r="N447">
        <v>1</v>
      </c>
    </row>
    <row r="448" spans="1:14" x14ac:dyDescent="0.25">
      <c r="A448">
        <v>11336</v>
      </c>
      <c r="B448" t="str">
        <f>VLOOKUP(Table1[[#This Row],[Province]],$P$2:$Q$15,2,FALSE)</f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>
        <v>1000</v>
      </c>
      <c r="I448">
        <v>800</v>
      </c>
      <c r="J448">
        <f>(((Table1[[#This Row],[Tuition]]+Table1[[#This Row],[Books]])/12)*8)+(8*(Table1[[#This Row],[Living]]+Table1[[#This Row],[Other]]))</f>
        <v>14873.333333333334</v>
      </c>
      <c r="K448" t="str">
        <f>VLOOKUP(Table1[[#This Row],[Gender]],$P$19:$Q$20,2,FALSE)</f>
        <v>Female</v>
      </c>
      <c r="L448">
        <v>1</v>
      </c>
      <c r="M448" t="str">
        <f>VLOOKUP(Table1[[#This Row],[ParentEd]],$R$19:$S$25,2,FALSE)</f>
        <v>High School</v>
      </c>
      <c r="N448">
        <v>1</v>
      </c>
    </row>
    <row r="449" spans="1:14" x14ac:dyDescent="0.25">
      <c r="A449">
        <v>11388</v>
      </c>
      <c r="B449" t="str">
        <f>VLOOKUP(Table1[[#This Row],[Province]],$P$2:$Q$15,2,FALSE)</f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>
        <v>200</v>
      </c>
      <c r="I449">
        <v>300</v>
      </c>
      <c r="J449">
        <f>(((Table1[[#This Row],[Tuition]]+Table1[[#This Row],[Books]])/12)*8)+(8*(Table1[[#This Row],[Living]]+Table1[[#This Row],[Other]]))</f>
        <v>9400</v>
      </c>
      <c r="K449" t="str">
        <f>VLOOKUP(Table1[[#This Row],[Gender]],$P$19:$Q$20,2,FALSE)</f>
        <v>Male</v>
      </c>
      <c r="L449">
        <v>0</v>
      </c>
      <c r="M449" t="str">
        <f>VLOOKUP(Table1[[#This Row],[ParentEd]],$R$19:$S$25,2,FALSE)</f>
        <v>Bachelors</v>
      </c>
      <c r="N449">
        <v>3</v>
      </c>
    </row>
    <row r="450" spans="1:14" x14ac:dyDescent="0.25">
      <c r="A450">
        <v>11411</v>
      </c>
      <c r="B450" t="str">
        <f>VLOOKUP(Table1[[#This Row],[Province]],$P$2:$Q$15,2,FALSE)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>
        <v>700</v>
      </c>
      <c r="I450">
        <v>200</v>
      </c>
      <c r="J450">
        <f>(((Table1[[#This Row],[Tuition]]+Table1[[#This Row],[Books]])/12)*8)+(8*(Table1[[#This Row],[Living]]+Table1[[#This Row],[Other]]))</f>
        <v>13000</v>
      </c>
      <c r="K450" t="str">
        <f>VLOOKUP(Table1[[#This Row],[Gender]],$P$19:$Q$20,2,FALSE)</f>
        <v>Female</v>
      </c>
      <c r="L450">
        <v>1</v>
      </c>
      <c r="M450" t="str">
        <f>VLOOKUP(Table1[[#This Row],[ParentEd]],$R$19:$S$25,2,FALSE)</f>
        <v>High School</v>
      </c>
      <c r="N450">
        <v>1</v>
      </c>
    </row>
    <row r="451" spans="1:14" x14ac:dyDescent="0.25">
      <c r="A451">
        <v>11483</v>
      </c>
      <c r="B451" t="str">
        <f>VLOOKUP(Table1[[#This Row],[Province]],$P$2:$Q$15,2,FALSE)</f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>
        <v>150</v>
      </c>
      <c r="I451">
        <v>150</v>
      </c>
      <c r="J451">
        <f>(((Table1[[#This Row],[Tuition]]+Table1[[#This Row],[Books]])/12)*8)+(8*(Table1[[#This Row],[Living]]+Table1[[#This Row],[Other]]))</f>
        <v>7066.666666666667</v>
      </c>
      <c r="K451" t="str">
        <f>VLOOKUP(Table1[[#This Row],[Gender]],$P$19:$Q$20,2,FALSE)</f>
        <v>Male</v>
      </c>
      <c r="L451">
        <v>0</v>
      </c>
      <c r="M451" t="str">
        <f>VLOOKUP(Table1[[#This Row],[ParentEd]],$R$19:$S$25,2,FALSE)</f>
        <v>Bachelors</v>
      </c>
      <c r="N451">
        <v>3</v>
      </c>
    </row>
    <row r="452" spans="1:14" x14ac:dyDescent="0.25">
      <c r="A452">
        <v>11485</v>
      </c>
      <c r="B452" t="str">
        <f>VLOOKUP(Table1[[#This Row],[Province]],$P$2:$Q$15,2,FALSE)</f>
        <v>Nova Scotia</v>
      </c>
      <c r="C452">
        <v>7</v>
      </c>
      <c r="D452">
        <v>2</v>
      </c>
      <c r="E452">
        <v>4</v>
      </c>
      <c r="J452">
        <f>(((Table1[[#This Row],[Tuition]]+Table1[[#This Row],[Books]])/12)*8)+(8*(Table1[[#This Row],[Living]]+Table1[[#This Row],[Other]]))</f>
        <v>0</v>
      </c>
      <c r="K452" t="str">
        <f>VLOOKUP(Table1[[#This Row],[Gender]],$P$19:$Q$20,2,FALSE)</f>
        <v>Male</v>
      </c>
      <c r="M452" t="e">
        <f>VLOOKUP(Table1[[#This Row],[ParentEd]],$R$19:$S$25,2,FALSE)</f>
        <v>#N/A</v>
      </c>
    </row>
    <row r="453" spans="1:14" x14ac:dyDescent="0.25">
      <c r="A453">
        <v>11491</v>
      </c>
      <c r="B453" t="str">
        <f>VLOOKUP(Table1[[#This Row],[Province]],$P$2:$Q$15,2,FALSE)</f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>
        <v>800</v>
      </c>
      <c r="I453">
        <v>150</v>
      </c>
      <c r="J453">
        <f>(((Table1[[#This Row],[Tuition]]+Table1[[#This Row],[Books]])/12)*8)+(8*(Table1[[#This Row],[Living]]+Table1[[#This Row],[Other]]))</f>
        <v>12266.666666666668</v>
      </c>
      <c r="K453" t="str">
        <f>VLOOKUP(Table1[[#This Row],[Gender]],$P$19:$Q$20,2,FALSE)</f>
        <v>Female</v>
      </c>
      <c r="L453">
        <v>1</v>
      </c>
      <c r="M453" t="str">
        <f>VLOOKUP(Table1[[#This Row],[ParentEd]],$R$19:$S$25,2,FALSE)</f>
        <v>Advanced</v>
      </c>
      <c r="N453">
        <v>5</v>
      </c>
    </row>
    <row r="454" spans="1:14" x14ac:dyDescent="0.25">
      <c r="A454">
        <v>11497</v>
      </c>
      <c r="B454" t="str">
        <f>VLOOKUP(Table1[[#This Row],[Province]],$P$2:$Q$15,2,FALSE)</f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J454">
        <f>(((Table1[[#This Row],[Tuition]]+Table1[[#This Row],[Books]])/12)*8)+(8*(Table1[[#This Row],[Living]]+Table1[[#This Row],[Other]]))</f>
        <v>800</v>
      </c>
      <c r="K454" t="str">
        <f>VLOOKUP(Table1[[#This Row],[Gender]],$P$19:$Q$20,2,FALSE)</f>
        <v>Female</v>
      </c>
      <c r="L454">
        <v>1</v>
      </c>
      <c r="M454" t="str">
        <f>VLOOKUP(Table1[[#This Row],[ParentEd]],$R$19:$S$25,2,FALSE)</f>
        <v>High School</v>
      </c>
      <c r="N454">
        <v>1</v>
      </c>
    </row>
    <row r="455" spans="1:14" x14ac:dyDescent="0.25">
      <c r="A455">
        <v>11498</v>
      </c>
      <c r="B455" t="str">
        <f>VLOOKUP(Table1[[#This Row],[Province]],$P$2:$Q$15,2,FALSE)</f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>
        <v>510</v>
      </c>
      <c r="I455">
        <v>50</v>
      </c>
      <c r="J455">
        <f>(((Table1[[#This Row],[Tuition]]+Table1[[#This Row],[Books]])/12)*8)+(8*(Table1[[#This Row],[Living]]+Table1[[#This Row],[Other]]))</f>
        <v>8880</v>
      </c>
      <c r="K455" t="str">
        <f>VLOOKUP(Table1[[#This Row],[Gender]],$P$19:$Q$20,2,FALSE)</f>
        <v>Female</v>
      </c>
      <c r="L455">
        <v>1</v>
      </c>
      <c r="M455" t="str">
        <f>VLOOKUP(Table1[[#This Row],[ParentEd]],$R$19:$S$25,2,FALSE)</f>
        <v>High School</v>
      </c>
      <c r="N455">
        <v>1</v>
      </c>
    </row>
    <row r="456" spans="1:14" x14ac:dyDescent="0.25">
      <c r="A456">
        <v>11570</v>
      </c>
      <c r="B456" t="str">
        <f>VLOOKUP(Table1[[#This Row],[Province]],$P$2:$Q$15,2,FALSE)</f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>
        <v>100</v>
      </c>
      <c r="I456">
        <v>200</v>
      </c>
      <c r="J456">
        <f>(((Table1[[#This Row],[Tuition]]+Table1[[#This Row],[Books]])/12)*8)+(8*(Table1[[#This Row],[Living]]+Table1[[#This Row],[Other]]))</f>
        <v>7066.666666666667</v>
      </c>
      <c r="K456" t="str">
        <f>VLOOKUP(Table1[[#This Row],[Gender]],$P$19:$Q$20,2,FALSE)</f>
        <v>Male</v>
      </c>
      <c r="L456">
        <v>0</v>
      </c>
      <c r="M456" t="str">
        <f>VLOOKUP(Table1[[#This Row],[ParentEd]],$R$19:$S$25,2,FALSE)</f>
        <v>Bachelors</v>
      </c>
      <c r="N456">
        <v>3</v>
      </c>
    </row>
    <row r="457" spans="1:14" x14ac:dyDescent="0.25">
      <c r="A457">
        <v>11573</v>
      </c>
      <c r="B457" t="str">
        <f>VLOOKUP(Table1[[#This Row],[Province]],$P$2:$Q$15,2,FALSE)</f>
        <v>Nova Scotia</v>
      </c>
      <c r="C457">
        <v>7</v>
      </c>
      <c r="J457">
        <f>(((Table1[[#This Row],[Tuition]]+Table1[[#This Row],[Books]])/12)*8)+(8*(Table1[[#This Row],[Living]]+Table1[[#This Row],[Other]]))</f>
        <v>0</v>
      </c>
      <c r="K457" t="str">
        <f>VLOOKUP(Table1[[#This Row],[Gender]],$P$19:$Q$20,2,FALSE)</f>
        <v>Male</v>
      </c>
      <c r="M457" t="e">
        <f>VLOOKUP(Table1[[#This Row],[ParentEd]],$R$19:$S$25,2,FALSE)</f>
        <v>#N/A</v>
      </c>
    </row>
    <row r="458" spans="1:14" x14ac:dyDescent="0.25">
      <c r="A458">
        <v>11578</v>
      </c>
      <c r="B458" t="str">
        <f>VLOOKUP(Table1[[#This Row],[Province]],$P$2:$Q$15,2,FALSE)</f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>
        <v>600</v>
      </c>
      <c r="I458">
        <v>100</v>
      </c>
      <c r="J458">
        <f>(((Table1[[#This Row],[Tuition]]+Table1[[#This Row],[Books]])/12)*8)+(8*(Table1[[#This Row],[Living]]+Table1[[#This Row],[Other]]))</f>
        <v>10066.666666666668</v>
      </c>
      <c r="K458" t="str">
        <f>VLOOKUP(Table1[[#This Row],[Gender]],$P$19:$Q$20,2,FALSE)</f>
        <v>Male</v>
      </c>
      <c r="L458">
        <v>0</v>
      </c>
      <c r="M458" t="str">
        <f>VLOOKUP(Table1[[#This Row],[ParentEd]],$R$19:$S$25,2,FALSE)</f>
        <v>College</v>
      </c>
      <c r="N458">
        <v>2</v>
      </c>
    </row>
    <row r="459" spans="1:14" x14ac:dyDescent="0.25">
      <c r="A459">
        <v>11664</v>
      </c>
      <c r="B459" t="str">
        <f>VLOOKUP(Table1[[#This Row],[Province]],$P$2:$Q$15,2,FALSE)</f>
        <v>Nova Scotia</v>
      </c>
      <c r="C459">
        <v>7</v>
      </c>
      <c r="J459">
        <f>(((Table1[[#This Row],[Tuition]]+Table1[[#This Row],[Books]])/12)*8)+(8*(Table1[[#This Row],[Living]]+Table1[[#This Row],[Other]]))</f>
        <v>0</v>
      </c>
      <c r="K459" t="str">
        <f>VLOOKUP(Table1[[#This Row],[Gender]],$P$19:$Q$20,2,FALSE)</f>
        <v>Male</v>
      </c>
      <c r="M459" t="e">
        <f>VLOOKUP(Table1[[#This Row],[ParentEd]],$R$19:$S$25,2,FALSE)</f>
        <v>#N/A</v>
      </c>
    </row>
    <row r="460" spans="1:14" x14ac:dyDescent="0.25">
      <c r="A460">
        <v>11667</v>
      </c>
      <c r="B460" t="str">
        <f>VLOOKUP(Table1[[#This Row],[Province]],$P$2:$Q$15,2,FALSE)</f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>
        <v>800</v>
      </c>
      <c r="I460">
        <v>200</v>
      </c>
      <c r="J460">
        <f>(((Table1[[#This Row],[Tuition]]+Table1[[#This Row],[Books]])/12)*8)+(8*(Table1[[#This Row],[Living]]+Table1[[#This Row],[Other]]))</f>
        <v>17000</v>
      </c>
      <c r="K460" t="str">
        <f>VLOOKUP(Table1[[#This Row],[Gender]],$P$19:$Q$20,2,FALSE)</f>
        <v>Male</v>
      </c>
      <c r="L460">
        <v>0</v>
      </c>
      <c r="M460" t="str">
        <f>VLOOKUP(Table1[[#This Row],[ParentEd]],$R$19:$S$25,2,FALSE)</f>
        <v>High School</v>
      </c>
      <c r="N460">
        <v>1</v>
      </c>
    </row>
    <row r="461" spans="1:14" x14ac:dyDescent="0.25">
      <c r="A461">
        <v>11726</v>
      </c>
      <c r="B461" t="str">
        <f>VLOOKUP(Table1[[#This Row],[Province]],$P$2:$Q$15,2,FALSE)</f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>
        <v>100</v>
      </c>
      <c r="I461">
        <v>200</v>
      </c>
      <c r="J461">
        <f>(((Table1[[#This Row],[Tuition]]+Table1[[#This Row],[Books]])/12)*8)+(8*(Table1[[#This Row],[Living]]+Table1[[#This Row],[Other]]))</f>
        <v>6566.666666666667</v>
      </c>
      <c r="K461" t="str">
        <f>VLOOKUP(Table1[[#This Row],[Gender]],$P$19:$Q$20,2,FALSE)</f>
        <v>Male</v>
      </c>
      <c r="L461">
        <v>0</v>
      </c>
      <c r="M461" t="str">
        <f>VLOOKUP(Table1[[#This Row],[ParentEd]],$R$19:$S$25,2,FALSE)</f>
        <v>College</v>
      </c>
      <c r="N461">
        <v>2</v>
      </c>
    </row>
    <row r="462" spans="1:14" x14ac:dyDescent="0.25">
      <c r="A462">
        <v>11728</v>
      </c>
      <c r="B462" t="str">
        <f>VLOOKUP(Table1[[#This Row],[Province]],$P$2:$Q$15,2,FALSE)</f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>
        <v>75</v>
      </c>
      <c r="I462">
        <v>500</v>
      </c>
      <c r="J462">
        <f>(((Table1[[#This Row],[Tuition]]+Table1[[#This Row],[Books]])/12)*8)+(8*(Table1[[#This Row],[Living]]+Table1[[#This Row],[Other]]))</f>
        <v>8766.6666666666679</v>
      </c>
      <c r="K462" t="str">
        <f>VLOOKUP(Table1[[#This Row],[Gender]],$P$19:$Q$20,2,FALSE)</f>
        <v>Male</v>
      </c>
      <c r="L462">
        <v>0</v>
      </c>
      <c r="M462" t="str">
        <f>VLOOKUP(Table1[[#This Row],[ParentEd]],$R$19:$S$25,2,FALSE)</f>
        <v>Advanced</v>
      </c>
      <c r="N462">
        <v>5</v>
      </c>
    </row>
    <row r="463" spans="1:14" x14ac:dyDescent="0.25">
      <c r="A463">
        <v>11735</v>
      </c>
      <c r="B463" t="str">
        <f>VLOOKUP(Table1[[#This Row],[Province]],$P$2:$Q$15,2,FALSE)</f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>
        <v>350</v>
      </c>
      <c r="I463">
        <v>150</v>
      </c>
      <c r="J463">
        <f>(((Table1[[#This Row],[Tuition]]+Table1[[#This Row],[Books]])/12)*8)+(8*(Table1[[#This Row],[Living]]+Table1[[#This Row],[Other]]))</f>
        <v>11800</v>
      </c>
      <c r="K463" t="str">
        <f>VLOOKUP(Table1[[#This Row],[Gender]],$P$19:$Q$20,2,FALSE)</f>
        <v>Female</v>
      </c>
      <c r="L463">
        <v>1</v>
      </c>
      <c r="M463" t="str">
        <f>VLOOKUP(Table1[[#This Row],[ParentEd]],$R$19:$S$25,2,FALSE)</f>
        <v>High School</v>
      </c>
      <c r="N463">
        <v>1</v>
      </c>
    </row>
    <row r="464" spans="1:14" x14ac:dyDescent="0.25">
      <c r="A464">
        <v>11774</v>
      </c>
      <c r="B464" t="str">
        <f>VLOOKUP(Table1[[#This Row],[Province]],$P$2:$Q$15,2,FALSE)</f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>
        <v>500</v>
      </c>
      <c r="I464">
        <v>6500</v>
      </c>
      <c r="J464">
        <f>(((Table1[[#This Row],[Tuition]]+Table1[[#This Row],[Books]])/12)*8)+(8*(Table1[[#This Row],[Living]]+Table1[[#This Row],[Other]]))</f>
        <v>60000</v>
      </c>
      <c r="K464" t="str">
        <f>VLOOKUP(Table1[[#This Row],[Gender]],$P$19:$Q$20,2,FALSE)</f>
        <v>Female</v>
      </c>
      <c r="L464">
        <v>1</v>
      </c>
      <c r="M464" t="str">
        <f>VLOOKUP(Table1[[#This Row],[ParentEd]],$R$19:$S$25,2,FALSE)</f>
        <v>Bachelors</v>
      </c>
      <c r="N464">
        <v>3</v>
      </c>
    </row>
    <row r="465" spans="1:14" x14ac:dyDescent="0.25">
      <c r="A465">
        <v>11796</v>
      </c>
      <c r="B465" t="str">
        <f>VLOOKUP(Table1[[#This Row],[Province]],$P$2:$Q$15,2,FALSE)</f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>
        <v>550</v>
      </c>
      <c r="I465">
        <v>200</v>
      </c>
      <c r="J465">
        <f>(((Table1[[#This Row],[Tuition]]+Table1[[#This Row],[Books]])/12)*8)+(8*(Table1[[#This Row],[Living]]+Table1[[#This Row],[Other]]))</f>
        <v>9733.3333333333339</v>
      </c>
      <c r="K465" t="str">
        <f>VLOOKUP(Table1[[#This Row],[Gender]],$P$19:$Q$20,2,FALSE)</f>
        <v>Female</v>
      </c>
      <c r="L465">
        <v>1</v>
      </c>
      <c r="M465" t="str">
        <f>VLOOKUP(Table1[[#This Row],[ParentEd]],$R$19:$S$25,2,FALSE)</f>
        <v>High School</v>
      </c>
      <c r="N465">
        <v>1</v>
      </c>
    </row>
    <row r="466" spans="1:14" x14ac:dyDescent="0.25">
      <c r="A466">
        <v>11845</v>
      </c>
      <c r="B466" t="str">
        <f>VLOOKUP(Table1[[#This Row],[Province]],$P$2:$Q$15,2,FALSE)</f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>
        <v>1200</v>
      </c>
      <c r="I466">
        <v>300</v>
      </c>
      <c r="J466">
        <f>(((Table1[[#This Row],[Tuition]]+Table1[[#This Row],[Books]])/12)*8)+(8*(Table1[[#This Row],[Living]]+Table1[[#This Row],[Other]]))</f>
        <v>32333.333333333332</v>
      </c>
      <c r="K466" t="str">
        <f>VLOOKUP(Table1[[#This Row],[Gender]],$P$19:$Q$20,2,FALSE)</f>
        <v>Female</v>
      </c>
      <c r="L466">
        <v>1</v>
      </c>
      <c r="M466" t="str">
        <f>VLOOKUP(Table1[[#This Row],[ParentEd]],$R$19:$S$25,2,FALSE)</f>
        <v>Bachelors</v>
      </c>
      <c r="N466">
        <v>3</v>
      </c>
    </row>
    <row r="467" spans="1:14" x14ac:dyDescent="0.25">
      <c r="A467">
        <v>11846</v>
      </c>
      <c r="B467" t="str">
        <f>VLOOKUP(Table1[[#This Row],[Province]],$P$2:$Q$15,2,FALSE)</f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>
        <v>1000</v>
      </c>
      <c r="I467">
        <v>200</v>
      </c>
      <c r="J467">
        <f>(((Table1[[#This Row],[Tuition]]+Table1[[#This Row],[Books]])/12)*8)+(8*(Table1[[#This Row],[Living]]+Table1[[#This Row],[Other]]))</f>
        <v>13600</v>
      </c>
      <c r="K467" t="str">
        <f>VLOOKUP(Table1[[#This Row],[Gender]],$P$19:$Q$20,2,FALSE)</f>
        <v>Male</v>
      </c>
      <c r="L467">
        <v>0</v>
      </c>
      <c r="M467" t="str">
        <f>VLOOKUP(Table1[[#This Row],[ParentEd]],$R$19:$S$25,2,FALSE)</f>
        <v>Bachelors</v>
      </c>
      <c r="N467">
        <v>3</v>
      </c>
    </row>
    <row r="468" spans="1:14" x14ac:dyDescent="0.25">
      <c r="A468">
        <v>11852</v>
      </c>
      <c r="B468" t="str">
        <f>VLOOKUP(Table1[[#This Row],[Province]],$P$2:$Q$15,2,FALSE)</f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>
        <v>200</v>
      </c>
      <c r="I468">
        <v>255</v>
      </c>
      <c r="J468">
        <f>(((Table1[[#This Row],[Tuition]]+Table1[[#This Row],[Books]])/12)*8)+(8*(Table1[[#This Row],[Living]]+Table1[[#This Row],[Other]]))</f>
        <v>5906.6666666666661</v>
      </c>
      <c r="K468" t="str">
        <f>VLOOKUP(Table1[[#This Row],[Gender]],$P$19:$Q$20,2,FALSE)</f>
        <v>Female</v>
      </c>
      <c r="L468">
        <v>1</v>
      </c>
      <c r="M468" t="str">
        <f>VLOOKUP(Table1[[#This Row],[ParentEd]],$R$19:$S$25,2,FALSE)</f>
        <v>College</v>
      </c>
      <c r="N468">
        <v>2</v>
      </c>
    </row>
    <row r="469" spans="1:14" x14ac:dyDescent="0.25">
      <c r="A469">
        <v>11853</v>
      </c>
      <c r="B469" t="str">
        <f>VLOOKUP(Table1[[#This Row],[Province]],$P$2:$Q$15,2,FALSE)</f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>
        <v>600</v>
      </c>
      <c r="I469">
        <v>100</v>
      </c>
      <c r="J469">
        <f>(((Table1[[#This Row],[Tuition]]+Table1[[#This Row],[Books]])/12)*8)+(8*(Table1[[#This Row],[Living]]+Table1[[#This Row],[Other]]))</f>
        <v>16266.666666666666</v>
      </c>
      <c r="K469" t="str">
        <f>VLOOKUP(Table1[[#This Row],[Gender]],$P$19:$Q$20,2,FALSE)</f>
        <v>Female</v>
      </c>
      <c r="L469">
        <v>1</v>
      </c>
      <c r="M469" t="str">
        <f>VLOOKUP(Table1[[#This Row],[ParentEd]],$R$19:$S$25,2,FALSE)</f>
        <v>High School</v>
      </c>
      <c r="N469">
        <v>1</v>
      </c>
    </row>
    <row r="470" spans="1:14" x14ac:dyDescent="0.25">
      <c r="A470">
        <v>11874</v>
      </c>
      <c r="B470" t="str">
        <f>VLOOKUP(Table1[[#This Row],[Province]],$P$2:$Q$15,2,FALSE)</f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>
        <v>700</v>
      </c>
      <c r="I470">
        <v>100</v>
      </c>
      <c r="J470">
        <f>(((Table1[[#This Row],[Tuition]]+Table1[[#This Row],[Books]])/12)*8)+(8*(Table1[[#This Row],[Living]]+Table1[[#This Row],[Other]]))</f>
        <v>13466.666666666668</v>
      </c>
      <c r="K470" t="str">
        <f>VLOOKUP(Table1[[#This Row],[Gender]],$P$19:$Q$20,2,FALSE)</f>
        <v>Male</v>
      </c>
      <c r="M470" t="str">
        <f>VLOOKUP(Table1[[#This Row],[ParentEd]],$R$19:$S$25,2,FALSE)</f>
        <v>Bachelors</v>
      </c>
      <c r="N470">
        <v>3</v>
      </c>
    </row>
    <row r="471" spans="1:14" x14ac:dyDescent="0.25">
      <c r="A471">
        <v>11877</v>
      </c>
      <c r="B471" t="str">
        <f>VLOOKUP(Table1[[#This Row],[Province]],$P$2:$Q$15,2,FALSE)</f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>
        <v>800</v>
      </c>
      <c r="I471">
        <v>50</v>
      </c>
      <c r="J471">
        <f>(((Table1[[#This Row],[Tuition]]+Table1[[#This Row],[Books]])/12)*8)+(8*(Table1[[#This Row],[Living]]+Table1[[#This Row],[Other]]))</f>
        <v>11466.666666666668</v>
      </c>
      <c r="K471" t="str">
        <f>VLOOKUP(Table1[[#This Row],[Gender]],$P$19:$Q$20,2,FALSE)</f>
        <v>Female</v>
      </c>
      <c r="L471">
        <v>1</v>
      </c>
      <c r="M471" t="str">
        <f>VLOOKUP(Table1[[#This Row],[ParentEd]],$R$19:$S$25,2,FALSE)</f>
        <v>Advanced</v>
      </c>
      <c r="N471">
        <v>5</v>
      </c>
    </row>
    <row r="472" spans="1:14" x14ac:dyDescent="0.25">
      <c r="A472">
        <v>11899</v>
      </c>
      <c r="B472" t="str">
        <f>VLOOKUP(Table1[[#This Row],[Province]],$P$2:$Q$15,2,FALSE)</f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>
        <v>1100</v>
      </c>
      <c r="I472">
        <v>200</v>
      </c>
      <c r="J472">
        <f>(((Table1[[#This Row],[Tuition]]+Table1[[#This Row],[Books]])/12)*8)+(8*(Table1[[#This Row],[Living]]+Table1[[#This Row],[Other]]))</f>
        <v>21066.666666666664</v>
      </c>
      <c r="K472" t="str">
        <f>VLOOKUP(Table1[[#This Row],[Gender]],$P$19:$Q$20,2,FALSE)</f>
        <v>Male</v>
      </c>
      <c r="L472">
        <v>0</v>
      </c>
      <c r="M472" t="str">
        <f>VLOOKUP(Table1[[#This Row],[ParentEd]],$R$19:$S$25,2,FALSE)</f>
        <v>Bachelors</v>
      </c>
      <c r="N472">
        <v>3</v>
      </c>
    </row>
    <row r="473" spans="1:14" x14ac:dyDescent="0.25">
      <c r="A473">
        <v>11939</v>
      </c>
      <c r="B473" t="str">
        <f>VLOOKUP(Table1[[#This Row],[Province]],$P$2:$Q$15,2,FALSE)</f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>
        <v>900</v>
      </c>
      <c r="I473">
        <v>200</v>
      </c>
      <c r="J473">
        <f>(((Table1[[#This Row],[Tuition]]+Table1[[#This Row],[Books]])/12)*8)+(8*(Table1[[#This Row],[Living]]+Table1[[#This Row],[Other]]))</f>
        <v>18266.666666666664</v>
      </c>
      <c r="K473" t="str">
        <f>VLOOKUP(Table1[[#This Row],[Gender]],$P$19:$Q$20,2,FALSE)</f>
        <v>Male</v>
      </c>
      <c r="L473">
        <v>0</v>
      </c>
      <c r="M473" t="str">
        <f>VLOOKUP(Table1[[#This Row],[ParentEd]],$R$19:$S$25,2,FALSE)</f>
        <v>High School</v>
      </c>
      <c r="N473">
        <v>1</v>
      </c>
    </row>
    <row r="474" spans="1:14" x14ac:dyDescent="0.25">
      <c r="A474">
        <v>11946</v>
      </c>
      <c r="B474" t="str">
        <f>VLOOKUP(Table1[[#This Row],[Province]],$P$2:$Q$15,2,FALSE)</f>
        <v>Nova Scotia</v>
      </c>
      <c r="C474">
        <v>7</v>
      </c>
      <c r="F474">
        <v>6000</v>
      </c>
      <c r="G474">
        <v>1000</v>
      </c>
      <c r="H474">
        <v>200</v>
      </c>
      <c r="J474">
        <f>(((Table1[[#This Row],[Tuition]]+Table1[[#This Row],[Books]])/12)*8)+(8*(Table1[[#This Row],[Living]]+Table1[[#This Row],[Other]]))</f>
        <v>6266.666666666667</v>
      </c>
      <c r="K474" t="str">
        <f>VLOOKUP(Table1[[#This Row],[Gender]],$P$19:$Q$20,2,FALSE)</f>
        <v>Female</v>
      </c>
      <c r="L474">
        <v>1</v>
      </c>
      <c r="M474" t="str">
        <f>VLOOKUP(Table1[[#This Row],[ParentEd]],$R$19:$S$25,2,FALSE)</f>
        <v>High School</v>
      </c>
      <c r="N474">
        <v>1</v>
      </c>
    </row>
    <row r="475" spans="1:14" x14ac:dyDescent="0.25">
      <c r="A475">
        <v>11962</v>
      </c>
      <c r="B475" t="str">
        <f>VLOOKUP(Table1[[#This Row],[Province]],$P$2:$Q$15,2,FALSE)</f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>
        <v>0</v>
      </c>
      <c r="I475">
        <v>300</v>
      </c>
      <c r="J475">
        <f>(((Table1[[#This Row],[Tuition]]+Table1[[#This Row],[Books]])/12)*8)+(8*(Table1[[#This Row],[Living]]+Table1[[#This Row],[Other]]))</f>
        <v>6933.333333333333</v>
      </c>
      <c r="K475" t="str">
        <f>VLOOKUP(Table1[[#This Row],[Gender]],$P$19:$Q$20,2,FALSE)</f>
        <v>Female</v>
      </c>
      <c r="L475">
        <v>1</v>
      </c>
      <c r="M475" t="str">
        <f>VLOOKUP(Table1[[#This Row],[ParentEd]],$R$19:$S$25,2,FALSE)</f>
        <v>College</v>
      </c>
      <c r="N475">
        <v>2</v>
      </c>
    </row>
    <row r="476" spans="1:14" x14ac:dyDescent="0.25">
      <c r="A476">
        <v>11971</v>
      </c>
      <c r="B476" t="str">
        <f>VLOOKUP(Table1[[#This Row],[Province]],$P$2:$Q$15,2,FALSE)</f>
        <v>International</v>
      </c>
      <c r="C476">
        <v>14</v>
      </c>
      <c r="D476">
        <v>1</v>
      </c>
      <c r="E476">
        <v>1</v>
      </c>
      <c r="G476">
        <v>1300</v>
      </c>
      <c r="H476">
        <v>1600</v>
      </c>
      <c r="I476">
        <v>200</v>
      </c>
      <c r="J476">
        <f>(((Table1[[#This Row],[Tuition]]+Table1[[#This Row],[Books]])/12)*8)+(8*(Table1[[#This Row],[Living]]+Table1[[#This Row],[Other]]))</f>
        <v>15266.666666666666</v>
      </c>
      <c r="K476" t="str">
        <f>VLOOKUP(Table1[[#This Row],[Gender]],$P$19:$Q$20,2,FALSE)</f>
        <v>Female</v>
      </c>
      <c r="L476">
        <v>1</v>
      </c>
      <c r="M476" t="str">
        <f>VLOOKUP(Table1[[#This Row],[ParentEd]],$R$19:$S$25,2,FALSE)</f>
        <v>High School</v>
      </c>
      <c r="N476">
        <v>1</v>
      </c>
    </row>
    <row r="477" spans="1:14" x14ac:dyDescent="0.25">
      <c r="A477">
        <v>11992</v>
      </c>
      <c r="B477" t="str">
        <f>VLOOKUP(Table1[[#This Row],[Province]],$P$2:$Q$15,2,FALSE)</f>
        <v>Nova Scotia</v>
      </c>
      <c r="C477">
        <v>7</v>
      </c>
      <c r="J477">
        <f>(((Table1[[#This Row],[Tuition]]+Table1[[#This Row],[Books]])/12)*8)+(8*(Table1[[#This Row],[Living]]+Table1[[#This Row],[Other]]))</f>
        <v>0</v>
      </c>
      <c r="K477" t="str">
        <f>VLOOKUP(Table1[[#This Row],[Gender]],$P$19:$Q$20,2,FALSE)</f>
        <v>Male</v>
      </c>
      <c r="M477" t="e">
        <f>VLOOKUP(Table1[[#This Row],[ParentEd]],$R$19:$S$25,2,FALSE)</f>
        <v>#N/A</v>
      </c>
    </row>
    <row r="478" spans="1:14" x14ac:dyDescent="0.25">
      <c r="A478">
        <v>11998</v>
      </c>
      <c r="B478" t="str">
        <f>VLOOKUP(Table1[[#This Row],[Province]],$P$2:$Q$15,2,FALSE)</f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>
        <v>750</v>
      </c>
      <c r="I478">
        <v>150</v>
      </c>
      <c r="J478">
        <f>(((Table1[[#This Row],[Tuition]]+Table1[[#This Row],[Books]])/12)*8)+(8*(Table1[[#This Row],[Living]]+Table1[[#This Row],[Other]]))</f>
        <v>18200</v>
      </c>
      <c r="K478" t="str">
        <f>VLOOKUP(Table1[[#This Row],[Gender]],$P$19:$Q$20,2,FALSE)</f>
        <v>Male</v>
      </c>
      <c r="L478">
        <v>0</v>
      </c>
      <c r="M478" t="str">
        <f>VLOOKUP(Table1[[#This Row],[ParentEd]],$R$19:$S$25,2,FALSE)</f>
        <v>Bachelors</v>
      </c>
      <c r="N478">
        <v>3</v>
      </c>
    </row>
    <row r="479" spans="1:14" x14ac:dyDescent="0.25">
      <c r="A479">
        <v>12004</v>
      </c>
      <c r="B479" t="str">
        <f>VLOOKUP(Table1[[#This Row],[Province]],$P$2:$Q$15,2,FALSE)</f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>
        <v>0</v>
      </c>
      <c r="I479">
        <v>300</v>
      </c>
      <c r="J479">
        <f>(((Table1[[#This Row],[Tuition]]+Table1[[#This Row],[Books]])/12)*8)+(8*(Table1[[#This Row],[Living]]+Table1[[#This Row],[Other]]))</f>
        <v>6400</v>
      </c>
      <c r="K479" t="str">
        <f>VLOOKUP(Table1[[#This Row],[Gender]],$P$19:$Q$20,2,FALSE)</f>
        <v>Male</v>
      </c>
      <c r="L479">
        <v>0</v>
      </c>
      <c r="M479" t="str">
        <f>VLOOKUP(Table1[[#This Row],[ParentEd]],$R$19:$S$25,2,FALSE)</f>
        <v>Advanced</v>
      </c>
      <c r="N479">
        <v>5</v>
      </c>
    </row>
    <row r="480" spans="1:14" x14ac:dyDescent="0.25">
      <c r="A480">
        <v>12027</v>
      </c>
      <c r="B480" t="str">
        <f>VLOOKUP(Table1[[#This Row],[Province]],$P$2:$Q$15,2,FALSE)</f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>
        <v>150</v>
      </c>
      <c r="I480">
        <v>150</v>
      </c>
      <c r="J480">
        <f>(((Table1[[#This Row],[Tuition]]+Table1[[#This Row],[Books]])/12)*8)+(8*(Table1[[#This Row],[Living]]+Table1[[#This Row],[Other]]))</f>
        <v>6200</v>
      </c>
      <c r="K480" t="str">
        <f>VLOOKUP(Table1[[#This Row],[Gender]],$P$19:$Q$20,2,FALSE)</f>
        <v>Female</v>
      </c>
      <c r="L480">
        <v>1</v>
      </c>
      <c r="M480" t="str">
        <f>VLOOKUP(Table1[[#This Row],[ParentEd]],$R$19:$S$25,2,FALSE)</f>
        <v>High School</v>
      </c>
      <c r="N480">
        <v>1</v>
      </c>
    </row>
    <row r="481" spans="1:14" x14ac:dyDescent="0.25">
      <c r="A481">
        <v>12032</v>
      </c>
      <c r="B481" t="str">
        <f>VLOOKUP(Table1[[#This Row],[Province]],$P$2:$Q$15,2,FALSE)</f>
        <v>Nova Scotia</v>
      </c>
      <c r="C481">
        <v>7</v>
      </c>
      <c r="D481">
        <v>6</v>
      </c>
      <c r="E481">
        <v>6</v>
      </c>
      <c r="J481">
        <f>(((Table1[[#This Row],[Tuition]]+Table1[[#This Row],[Books]])/12)*8)+(8*(Table1[[#This Row],[Living]]+Table1[[#This Row],[Other]]))</f>
        <v>0</v>
      </c>
      <c r="K481" t="str">
        <f>VLOOKUP(Table1[[#This Row],[Gender]],$P$19:$Q$20,2,FALSE)</f>
        <v>Male</v>
      </c>
      <c r="M481" t="e">
        <f>VLOOKUP(Table1[[#This Row],[ParentEd]],$R$19:$S$25,2,FALSE)</f>
        <v>#N/A</v>
      </c>
    </row>
    <row r="482" spans="1:14" x14ac:dyDescent="0.25">
      <c r="A482">
        <v>12060</v>
      </c>
      <c r="B482" t="str">
        <f>VLOOKUP(Table1[[#This Row],[Province]],$P$2:$Q$15,2,FALSE)</f>
        <v>International</v>
      </c>
      <c r="C482">
        <v>14</v>
      </c>
      <c r="D482">
        <v>1</v>
      </c>
      <c r="E482">
        <v>4</v>
      </c>
      <c r="J482">
        <f>(((Table1[[#This Row],[Tuition]]+Table1[[#This Row],[Books]])/12)*8)+(8*(Table1[[#This Row],[Living]]+Table1[[#This Row],[Other]]))</f>
        <v>0</v>
      </c>
      <c r="K482" t="str">
        <f>VLOOKUP(Table1[[#This Row],[Gender]],$P$19:$Q$20,2,FALSE)</f>
        <v>Male</v>
      </c>
      <c r="M482" t="e">
        <f>VLOOKUP(Table1[[#This Row],[ParentEd]],$R$19:$S$25,2,FALSE)</f>
        <v>#N/A</v>
      </c>
    </row>
    <row r="483" spans="1:14" x14ac:dyDescent="0.25">
      <c r="A483">
        <v>12084</v>
      </c>
      <c r="B483" t="str">
        <f>VLOOKUP(Table1[[#This Row],[Province]],$P$2:$Q$15,2,FALSE)</f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>
        <v>960</v>
      </c>
      <c r="I483">
        <v>400</v>
      </c>
      <c r="J483">
        <f>(((Table1[[#This Row],[Tuition]]+Table1[[#This Row],[Books]])/12)*8)+(8*(Table1[[#This Row],[Living]]+Table1[[#This Row],[Other]]))</f>
        <v>18466.666666666668</v>
      </c>
      <c r="K483" t="str">
        <f>VLOOKUP(Table1[[#This Row],[Gender]],$P$19:$Q$20,2,FALSE)</f>
        <v>Male</v>
      </c>
      <c r="L483">
        <v>0</v>
      </c>
      <c r="M483" t="str">
        <f>VLOOKUP(Table1[[#This Row],[ParentEd]],$R$19:$S$25,2,FALSE)</f>
        <v>Bachelors</v>
      </c>
      <c r="N483">
        <v>3</v>
      </c>
    </row>
    <row r="484" spans="1:14" x14ac:dyDescent="0.25">
      <c r="A484">
        <v>12117</v>
      </c>
      <c r="B484" t="str">
        <f>VLOOKUP(Table1[[#This Row],[Province]],$P$2:$Q$15,2,FALSE)</f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>
        <v>1200</v>
      </c>
      <c r="I484">
        <v>0</v>
      </c>
      <c r="J484">
        <f>(((Table1[[#This Row],[Tuition]]+Table1[[#This Row],[Books]])/12)*8)+(8*(Table1[[#This Row],[Living]]+Table1[[#This Row],[Other]]))</f>
        <v>15266.666666666668</v>
      </c>
      <c r="K484" t="str">
        <f>VLOOKUP(Table1[[#This Row],[Gender]],$P$19:$Q$20,2,FALSE)</f>
        <v>Female</v>
      </c>
      <c r="L484">
        <v>1</v>
      </c>
      <c r="M484" t="str">
        <f>VLOOKUP(Table1[[#This Row],[ParentEd]],$R$19:$S$25,2,FALSE)</f>
        <v>College</v>
      </c>
      <c r="N484">
        <v>2</v>
      </c>
    </row>
    <row r="485" spans="1:14" x14ac:dyDescent="0.25">
      <c r="A485">
        <v>12143</v>
      </c>
      <c r="B485" t="str">
        <f>VLOOKUP(Table1[[#This Row],[Province]],$P$2:$Q$15,2,FALSE)</f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>
        <v>100</v>
      </c>
      <c r="I485">
        <v>200</v>
      </c>
      <c r="J485">
        <f>(((Table1[[#This Row],[Tuition]]+Table1[[#This Row],[Books]])/12)*8)+(8*(Table1[[#This Row],[Living]]+Table1[[#This Row],[Other]]))</f>
        <v>5866.6666666666661</v>
      </c>
      <c r="K485" t="str">
        <f>VLOOKUP(Table1[[#This Row],[Gender]],$P$19:$Q$20,2,FALSE)</f>
        <v>Female</v>
      </c>
      <c r="L485">
        <v>1</v>
      </c>
      <c r="M485" t="str">
        <f>VLOOKUP(Table1[[#This Row],[ParentEd]],$R$19:$S$25,2,FALSE)</f>
        <v>Bachelors</v>
      </c>
      <c r="N485">
        <v>3</v>
      </c>
    </row>
    <row r="486" spans="1:14" x14ac:dyDescent="0.25">
      <c r="A486">
        <v>12232</v>
      </c>
      <c r="B486" t="str">
        <f>VLOOKUP(Table1[[#This Row],[Province]],$P$2:$Q$15,2,FALSE)</f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>
        <v>500</v>
      </c>
      <c r="I486">
        <v>200</v>
      </c>
      <c r="J486">
        <f>(((Table1[[#This Row],[Tuition]]+Table1[[#This Row],[Books]])/12)*8)+(8*(Table1[[#This Row],[Living]]+Table1[[#This Row],[Other]]))</f>
        <v>12400</v>
      </c>
      <c r="K486" t="str">
        <f>VLOOKUP(Table1[[#This Row],[Gender]],$P$19:$Q$20,2,FALSE)</f>
        <v>Female</v>
      </c>
      <c r="L486">
        <v>1</v>
      </c>
      <c r="M486" t="str">
        <f>VLOOKUP(Table1[[#This Row],[ParentEd]],$R$19:$S$25,2,FALSE)</f>
        <v>Bachelors</v>
      </c>
      <c r="N486">
        <v>3</v>
      </c>
    </row>
    <row r="487" spans="1:14" x14ac:dyDescent="0.25">
      <c r="A487">
        <v>12445</v>
      </c>
      <c r="B487" t="str">
        <f>VLOOKUP(Table1[[#This Row],[Province]],$P$2:$Q$15,2,FALSE)</f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>
        <v>600</v>
      </c>
      <c r="I487">
        <v>300</v>
      </c>
      <c r="J487">
        <f>(((Table1[[#This Row],[Tuition]]+Table1[[#This Row],[Books]])/12)*8)+(8*(Table1[[#This Row],[Living]]+Table1[[#This Row],[Other]]))</f>
        <v>12000</v>
      </c>
      <c r="K487" t="str">
        <f>VLOOKUP(Table1[[#This Row],[Gender]],$P$19:$Q$20,2,FALSE)</f>
        <v>Male</v>
      </c>
      <c r="L487">
        <v>0</v>
      </c>
      <c r="M487" t="str">
        <f>VLOOKUP(Table1[[#This Row],[ParentEd]],$R$19:$S$25,2,FALSE)</f>
        <v>Bachelors</v>
      </c>
      <c r="N487">
        <v>3</v>
      </c>
    </row>
    <row r="488" spans="1:14" x14ac:dyDescent="0.25">
      <c r="A488">
        <v>12575</v>
      </c>
      <c r="B488" t="str">
        <f>VLOOKUP(Table1[[#This Row],[Province]],$P$2:$Q$15,2,FALSE)</f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>
        <v>200</v>
      </c>
      <c r="I488">
        <v>200</v>
      </c>
      <c r="J488">
        <f>(((Table1[[#This Row],[Tuition]]+Table1[[#This Row],[Books]])/12)*8)+(8*(Table1[[#This Row],[Living]]+Table1[[#This Row],[Other]]))</f>
        <v>8266.6666666666679</v>
      </c>
      <c r="K488" t="str">
        <f>VLOOKUP(Table1[[#This Row],[Gender]],$P$19:$Q$20,2,FALSE)</f>
        <v>Male</v>
      </c>
      <c r="L488">
        <v>0</v>
      </c>
      <c r="M488" t="str">
        <f>VLOOKUP(Table1[[#This Row],[ParentEd]],$R$19:$S$25,2,FALSE)</f>
        <v>College</v>
      </c>
      <c r="N488">
        <v>2</v>
      </c>
    </row>
    <row r="489" spans="1:14" x14ac:dyDescent="0.25">
      <c r="A489">
        <v>12752</v>
      </c>
      <c r="B489" t="str">
        <f>VLOOKUP(Table1[[#This Row],[Province]],$P$2:$Q$15,2,FALSE)</f>
        <v>Nova Scotia</v>
      </c>
      <c r="C489">
        <v>7</v>
      </c>
      <c r="D489">
        <v>1</v>
      </c>
      <c r="E489">
        <v>4</v>
      </c>
      <c r="J489">
        <f>(((Table1[[#This Row],[Tuition]]+Table1[[#This Row],[Books]])/12)*8)+(8*(Table1[[#This Row],[Living]]+Table1[[#This Row],[Other]]))</f>
        <v>0</v>
      </c>
      <c r="K489" t="str">
        <f>VLOOKUP(Table1[[#This Row],[Gender]],$P$19:$Q$20,2,FALSE)</f>
        <v>Male</v>
      </c>
      <c r="M489" t="e">
        <f>VLOOKUP(Table1[[#This Row],[ParentEd]],$R$19:$S$25,2,FALSE)</f>
        <v>#N/A</v>
      </c>
    </row>
    <row r="490" spans="1:14" x14ac:dyDescent="0.25">
      <c r="A490">
        <v>13146</v>
      </c>
      <c r="B490" t="str">
        <f>VLOOKUP(Table1[[#This Row],[Province]],$P$2:$Q$15,2,FALSE)</f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>
        <v>300</v>
      </c>
      <c r="I490">
        <v>300</v>
      </c>
      <c r="J490">
        <f>(((Table1[[#This Row],[Tuition]]+Table1[[#This Row],[Books]])/12)*8)+(8*(Table1[[#This Row],[Living]]+Table1[[#This Row],[Other]]))</f>
        <v>7266.6666666666661</v>
      </c>
      <c r="K490" t="str">
        <f>VLOOKUP(Table1[[#This Row],[Gender]],$P$19:$Q$20,2,FALSE)</f>
        <v>Male</v>
      </c>
      <c r="L490">
        <v>0</v>
      </c>
      <c r="M490" t="str">
        <f>VLOOKUP(Table1[[#This Row],[ParentEd]],$R$19:$S$25,2,FALSE)</f>
        <v>College</v>
      </c>
      <c r="N490">
        <v>2</v>
      </c>
    </row>
    <row r="491" spans="1:14" x14ac:dyDescent="0.25">
      <c r="A491">
        <v>13259</v>
      </c>
      <c r="B491" t="str">
        <f>VLOOKUP(Table1[[#This Row],[Province]],$P$2:$Q$15,2,FALSE)</f>
        <v>Nova Scotia</v>
      </c>
      <c r="C491">
        <v>7</v>
      </c>
      <c r="J491">
        <f>(((Table1[[#This Row],[Tuition]]+Table1[[#This Row],[Books]])/12)*8)+(8*(Table1[[#This Row],[Living]]+Table1[[#This Row],[Other]]))</f>
        <v>0</v>
      </c>
      <c r="K491" t="str">
        <f>VLOOKUP(Table1[[#This Row],[Gender]],$P$19:$Q$20,2,FALSE)</f>
        <v>Male</v>
      </c>
      <c r="M491" t="e">
        <f>VLOOKUP(Table1[[#This Row],[ParentEd]],$R$19:$S$25,2,FALSE)</f>
        <v>#N/A</v>
      </c>
    </row>
    <row r="492" spans="1:14" x14ac:dyDescent="0.25">
      <c r="A492">
        <v>13325</v>
      </c>
      <c r="B492" t="str">
        <f>VLOOKUP(Table1[[#This Row],[Province]],$P$2:$Q$15,2,FALSE)</f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>
        <v>650</v>
      </c>
      <c r="I492">
        <v>50</v>
      </c>
      <c r="J492">
        <f>(((Table1[[#This Row],[Tuition]]+Table1[[#This Row],[Books]])/12)*8)+(8*(Table1[[#This Row],[Living]]+Table1[[#This Row],[Other]]))</f>
        <v>12933.333333333332</v>
      </c>
      <c r="K492" t="str">
        <f>VLOOKUP(Table1[[#This Row],[Gender]],$P$19:$Q$20,2,FALSE)</f>
        <v>Male</v>
      </c>
      <c r="M492" t="e">
        <f>VLOOKUP(Table1[[#This Row],[ParentEd]],$R$19:$S$25,2,FALSE)</f>
        <v>#N/A</v>
      </c>
    </row>
    <row r="493" spans="1:14" x14ac:dyDescent="0.25">
      <c r="A493">
        <v>13545</v>
      </c>
      <c r="B493" t="str">
        <f>VLOOKUP(Table1[[#This Row],[Province]],$P$2:$Q$15,2,FALSE)</f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>
        <v>750</v>
      </c>
      <c r="I493">
        <v>250</v>
      </c>
      <c r="J493">
        <f>(((Table1[[#This Row],[Tuition]]+Table1[[#This Row],[Books]])/12)*8)+(8*(Table1[[#This Row],[Living]]+Table1[[#This Row],[Other]]))</f>
        <v>13466.666666666668</v>
      </c>
      <c r="K493" t="str">
        <f>VLOOKUP(Table1[[#This Row],[Gender]],$P$19:$Q$20,2,FALSE)</f>
        <v>Male</v>
      </c>
      <c r="L493">
        <v>0</v>
      </c>
      <c r="M493" t="str">
        <f>VLOOKUP(Table1[[#This Row],[ParentEd]],$R$19:$S$25,2,FALSE)</f>
        <v>College</v>
      </c>
      <c r="N493">
        <v>2</v>
      </c>
    </row>
    <row r="494" spans="1:14" x14ac:dyDescent="0.25">
      <c r="A494">
        <v>13612</v>
      </c>
      <c r="B494" t="str">
        <f>VLOOKUP(Table1[[#This Row],[Province]],$P$2:$Q$15,2,FALSE)</f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>
        <v>2000</v>
      </c>
      <c r="I494">
        <v>500</v>
      </c>
      <c r="J494">
        <f>(((Table1[[#This Row],[Tuition]]+Table1[[#This Row],[Books]])/12)*8)+(8*(Table1[[#This Row],[Living]]+Table1[[#This Row],[Other]]))</f>
        <v>25433.333333333332</v>
      </c>
      <c r="K494" t="str">
        <f>VLOOKUP(Table1[[#This Row],[Gender]],$P$19:$Q$20,2,FALSE)</f>
        <v>Female</v>
      </c>
      <c r="L494">
        <v>1</v>
      </c>
      <c r="M494" t="str">
        <f>VLOOKUP(Table1[[#This Row],[ParentEd]],$R$19:$S$25,2,FALSE)</f>
        <v>High School</v>
      </c>
      <c r="N494">
        <v>1</v>
      </c>
    </row>
    <row r="495" spans="1:14" x14ac:dyDescent="0.25">
      <c r="A495">
        <v>13773</v>
      </c>
      <c r="B495" t="str">
        <f>VLOOKUP(Table1[[#This Row],[Province]],$P$2:$Q$15,2,FALSE)</f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>
        <v>600</v>
      </c>
      <c r="I495">
        <v>100</v>
      </c>
      <c r="J495">
        <f>(((Table1[[#This Row],[Tuition]]+Table1[[#This Row],[Books]])/12)*8)+(8*(Table1[[#This Row],[Living]]+Table1[[#This Row],[Other]]))</f>
        <v>19600</v>
      </c>
      <c r="K495" t="str">
        <f>VLOOKUP(Table1[[#This Row],[Gender]],$P$19:$Q$20,2,FALSE)</f>
        <v>Female</v>
      </c>
      <c r="L495">
        <v>1</v>
      </c>
      <c r="M495" t="str">
        <f>VLOOKUP(Table1[[#This Row],[ParentEd]],$R$19:$S$25,2,FALSE)</f>
        <v>College</v>
      </c>
      <c r="N495">
        <v>2</v>
      </c>
    </row>
    <row r="496" spans="1:14" x14ac:dyDescent="0.25">
      <c r="A496">
        <v>13883</v>
      </c>
      <c r="B496" t="str">
        <f>VLOOKUP(Table1[[#This Row],[Province]],$P$2:$Q$15,2,FALSE)</f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>
        <v>0</v>
      </c>
      <c r="I496">
        <v>0</v>
      </c>
      <c r="J496">
        <f>(((Table1[[#This Row],[Tuition]]+Table1[[#This Row],[Books]])/12)*8)+(8*(Table1[[#This Row],[Living]]+Table1[[#This Row],[Other]]))</f>
        <v>2866.6666666666665</v>
      </c>
      <c r="K496" t="str">
        <f>VLOOKUP(Table1[[#This Row],[Gender]],$P$19:$Q$20,2,FALSE)</f>
        <v>Male</v>
      </c>
      <c r="L496">
        <v>0</v>
      </c>
      <c r="M496" t="str">
        <f>VLOOKUP(Table1[[#This Row],[ParentEd]],$R$19:$S$25,2,FALSE)</f>
        <v>Bachelors</v>
      </c>
      <c r="N496">
        <v>3</v>
      </c>
    </row>
    <row r="497" spans="1:14" x14ac:dyDescent="0.25">
      <c r="A497">
        <v>15609</v>
      </c>
      <c r="B497" t="str">
        <f>VLOOKUP(Table1[[#This Row],[Province]],$P$2:$Q$15,2,FALSE)</f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>
        <v>720</v>
      </c>
      <c r="I497">
        <v>90</v>
      </c>
      <c r="J497">
        <f>(((Table1[[#This Row],[Tuition]]+Table1[[#This Row],[Books]])/12)*8)+(8*(Table1[[#This Row],[Living]]+Table1[[#This Row],[Other]]))</f>
        <v>12380</v>
      </c>
      <c r="K497" t="str">
        <f>VLOOKUP(Table1[[#This Row],[Gender]],$P$19:$Q$20,2,FALSE)</f>
        <v>Female</v>
      </c>
      <c r="L497">
        <v>1</v>
      </c>
      <c r="M497" t="str">
        <f>VLOOKUP(Table1[[#This Row],[ParentEd]],$R$19:$S$25,2,FALSE)</f>
        <v>Advanced</v>
      </c>
      <c r="N497">
        <v>5</v>
      </c>
    </row>
    <row r="498" spans="1:14" x14ac:dyDescent="0.25">
      <c r="A498">
        <v>16773</v>
      </c>
      <c r="B498" t="str">
        <f>VLOOKUP(Table1[[#This Row],[Province]],$P$2:$Q$15,2,FALSE)</f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>
        <v>0</v>
      </c>
      <c r="I498">
        <v>100</v>
      </c>
      <c r="J498">
        <f>(((Table1[[#This Row],[Tuition]]+Table1[[#This Row],[Books]])/12)*8)+(8*(Table1[[#This Row],[Living]]+Table1[[#This Row],[Other]]))</f>
        <v>4800</v>
      </c>
      <c r="K498" t="str">
        <f>VLOOKUP(Table1[[#This Row],[Gender]],$P$19:$Q$20,2,FALSE)</f>
        <v>Female</v>
      </c>
      <c r="L498">
        <v>1</v>
      </c>
      <c r="M498" t="str">
        <f>VLOOKUP(Table1[[#This Row],[ParentEd]],$R$19:$S$25,2,FALSE)</f>
        <v>Advanced</v>
      </c>
      <c r="N498">
        <v>5</v>
      </c>
    </row>
    <row r="499" spans="1:14" x14ac:dyDescent="0.25">
      <c r="A499">
        <v>17159</v>
      </c>
      <c r="B499" t="str">
        <f>VLOOKUP(Table1[[#This Row],[Province]],$P$2:$Q$15,2,FALSE)</f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>
        <v>1200</v>
      </c>
      <c r="I499">
        <v>1500</v>
      </c>
      <c r="J499">
        <f>(((Table1[[#This Row],[Tuition]]+Table1[[#This Row],[Books]])/12)*8)+(8*(Table1[[#This Row],[Living]]+Table1[[#This Row],[Other]]))</f>
        <v>26933.333333333332</v>
      </c>
      <c r="K499" t="str">
        <f>VLOOKUP(Table1[[#This Row],[Gender]],$P$19:$Q$20,2,FALSE)</f>
        <v>Male</v>
      </c>
      <c r="M499" t="e">
        <f>VLOOKUP(Table1[[#This Row],[ParentEd]],$R$19:$S$25,2,FALSE)</f>
        <v>#N/A</v>
      </c>
    </row>
    <row r="500" spans="1:14" x14ac:dyDescent="0.25">
      <c r="A500">
        <v>17964</v>
      </c>
      <c r="B500" t="str">
        <f>VLOOKUP(Table1[[#This Row],[Province]],$P$2:$Q$15,2,FALSE)</f>
        <v>Nova Scotia</v>
      </c>
      <c r="C500">
        <v>7</v>
      </c>
      <c r="D500">
        <v>2</v>
      </c>
      <c r="E500">
        <v>2</v>
      </c>
      <c r="J500">
        <f>(((Table1[[#This Row],[Tuition]]+Table1[[#This Row],[Books]])/12)*8)+(8*(Table1[[#This Row],[Living]]+Table1[[#This Row],[Other]]))</f>
        <v>0</v>
      </c>
      <c r="K500" t="str">
        <f>VLOOKUP(Table1[[#This Row],[Gender]],$P$19:$Q$20,2,FALSE)</f>
        <v>Male</v>
      </c>
      <c r="M500" t="e">
        <f>VLOOKUP(Table1[[#This Row],[ParentEd]],$R$19:$S$25,2,FALSE)</f>
        <v>#N/A</v>
      </c>
    </row>
    <row r="501" spans="1:14" x14ac:dyDescent="0.25">
      <c r="A501">
        <v>18164</v>
      </c>
      <c r="B501" t="str">
        <f>VLOOKUP(Table1[[#This Row],[Province]],$P$2:$Q$15,2,FALSE)</f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>
        <v>300</v>
      </c>
      <c r="I501">
        <v>200</v>
      </c>
      <c r="J501">
        <f>(((Table1[[#This Row],[Tuition]]+Table1[[#This Row],[Books]])/12)*8)+(8*(Table1[[#This Row],[Living]]+Table1[[#This Row],[Other]]))</f>
        <v>8666.6666666666679</v>
      </c>
      <c r="K501" t="str">
        <f>VLOOKUP(Table1[[#This Row],[Gender]],$P$19:$Q$20,2,FALSE)</f>
        <v>Male</v>
      </c>
      <c r="L501">
        <v>0</v>
      </c>
      <c r="M501" t="str">
        <f>VLOOKUP(Table1[[#This Row],[ParentEd]],$R$19:$S$25,2,FALSE)</f>
        <v>Bachelors</v>
      </c>
      <c r="N501">
        <v>3</v>
      </c>
    </row>
    <row r="502" spans="1:14" x14ac:dyDescent="0.25">
      <c r="A502">
        <v>18255</v>
      </c>
      <c r="B502" t="str">
        <f>VLOOKUP(Table1[[#This Row],[Province]],$P$2:$Q$15,2,FALSE)</f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>
        <v>1400</v>
      </c>
      <c r="I502">
        <v>800</v>
      </c>
      <c r="J502">
        <f>(((Table1[[#This Row],[Tuition]]+Table1[[#This Row],[Books]])/12)*8)+(8*(Table1[[#This Row],[Living]]+Table1[[#This Row],[Other]]))</f>
        <v>18600</v>
      </c>
      <c r="K502" t="str">
        <f>VLOOKUP(Table1[[#This Row],[Gender]],$P$19:$Q$20,2,FALSE)</f>
        <v>Female</v>
      </c>
      <c r="L502">
        <v>1</v>
      </c>
      <c r="M502" t="str">
        <f>VLOOKUP(Table1[[#This Row],[ParentEd]],$R$19:$S$25,2,FALSE)</f>
        <v>Bachelors</v>
      </c>
      <c r="N502">
        <v>3</v>
      </c>
    </row>
    <row r="503" spans="1:14" x14ac:dyDescent="0.25">
      <c r="A503">
        <v>18308</v>
      </c>
      <c r="B503" t="str">
        <f>VLOOKUP(Table1[[#This Row],[Province]],$P$2:$Q$15,2,FALSE)</f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>
        <v>600</v>
      </c>
      <c r="I503">
        <v>100</v>
      </c>
      <c r="J503">
        <f>(((Table1[[#This Row],[Tuition]]+Table1[[#This Row],[Books]])/12)*8)+(8*(Table1[[#This Row],[Living]]+Table1[[#This Row],[Other]]))</f>
        <v>15600</v>
      </c>
      <c r="K503" t="str">
        <f>VLOOKUP(Table1[[#This Row],[Gender]],$P$19:$Q$20,2,FALSE)</f>
        <v>Male</v>
      </c>
      <c r="L503">
        <v>0</v>
      </c>
      <c r="M503" t="str">
        <f>VLOOKUP(Table1[[#This Row],[ParentEd]],$R$19:$S$25,2,FALSE)</f>
        <v>Advanced</v>
      </c>
      <c r="N503">
        <v>6</v>
      </c>
    </row>
    <row r="504" spans="1:14" x14ac:dyDescent="0.25">
      <c r="A504">
        <v>18369</v>
      </c>
      <c r="B504" t="str">
        <f>VLOOKUP(Table1[[#This Row],[Province]],$P$2:$Q$15,2,FALSE)</f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>
        <v>800</v>
      </c>
      <c r="I504">
        <v>200</v>
      </c>
      <c r="J504">
        <f>(((Table1[[#This Row],[Tuition]]+Table1[[#This Row],[Books]])/12)*8)+(8*(Table1[[#This Row],[Living]]+Table1[[#This Row],[Other]]))</f>
        <v>12666.666666666668</v>
      </c>
      <c r="K504" t="str">
        <f>VLOOKUP(Table1[[#This Row],[Gender]],$P$19:$Q$20,2,FALSE)</f>
        <v>Female</v>
      </c>
      <c r="L504">
        <v>1</v>
      </c>
      <c r="M504" t="str">
        <f>VLOOKUP(Table1[[#This Row],[ParentEd]],$R$19:$S$25,2,FALSE)</f>
        <v>Advanced</v>
      </c>
      <c r="N504">
        <v>5</v>
      </c>
    </row>
    <row r="505" spans="1:14" x14ac:dyDescent="0.25">
      <c r="A505">
        <v>18573</v>
      </c>
      <c r="B505" t="str">
        <f>VLOOKUP(Table1[[#This Row],[Province]],$P$2:$Q$15,2,FALSE)</f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>
        <v>750</v>
      </c>
      <c r="I505">
        <v>100</v>
      </c>
      <c r="J505">
        <f>(((Table1[[#This Row],[Tuition]]+Table1[[#This Row],[Books]])/12)*8)+(8*(Table1[[#This Row],[Living]]+Table1[[#This Row],[Other]]))</f>
        <v>8533.3333333333339</v>
      </c>
      <c r="K505" t="str">
        <f>VLOOKUP(Table1[[#This Row],[Gender]],$P$19:$Q$20,2,FALSE)</f>
        <v>Female</v>
      </c>
      <c r="L505">
        <v>1</v>
      </c>
      <c r="M505" t="str">
        <f>VLOOKUP(Table1[[#This Row],[ParentEd]],$R$19:$S$25,2,FALSE)</f>
        <v>Bachelors</v>
      </c>
      <c r="N505">
        <v>3</v>
      </c>
    </row>
    <row r="506" spans="1:14" x14ac:dyDescent="0.25">
      <c r="A506">
        <v>18695</v>
      </c>
      <c r="B506" t="str">
        <f>VLOOKUP(Table1[[#This Row],[Province]],$P$2:$Q$15,2,FALSE)</f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>
        <v>650</v>
      </c>
      <c r="I506">
        <v>100</v>
      </c>
      <c r="J506">
        <f>(((Table1[[#This Row],[Tuition]]+Table1[[#This Row],[Books]])/12)*8)+(8*(Table1[[#This Row],[Living]]+Table1[[#This Row],[Other]]))</f>
        <v>10733.333333333332</v>
      </c>
      <c r="K506" t="str">
        <f>VLOOKUP(Table1[[#This Row],[Gender]],$P$19:$Q$20,2,FALSE)</f>
        <v>Female</v>
      </c>
      <c r="L506">
        <v>1</v>
      </c>
      <c r="M506" t="str">
        <f>VLOOKUP(Table1[[#This Row],[ParentEd]],$R$19:$S$25,2,FALSE)</f>
        <v>Bachelors</v>
      </c>
      <c r="N506">
        <v>3</v>
      </c>
    </row>
    <row r="507" spans="1:14" x14ac:dyDescent="0.25">
      <c r="A507">
        <v>18697</v>
      </c>
      <c r="B507" t="str">
        <f>VLOOKUP(Table1[[#This Row],[Province]],$P$2:$Q$15,2,FALSE)</f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>
        <v>200</v>
      </c>
      <c r="I507">
        <v>200</v>
      </c>
      <c r="J507">
        <f>(((Table1[[#This Row],[Tuition]]+Table1[[#This Row],[Books]])/12)*8)+(8*(Table1[[#This Row],[Living]]+Table1[[#This Row],[Other]]))</f>
        <v>20200</v>
      </c>
      <c r="K507" t="str">
        <f>VLOOKUP(Table1[[#This Row],[Gender]],$P$19:$Q$20,2,FALSE)</f>
        <v>Male</v>
      </c>
      <c r="M507" t="e">
        <f>VLOOKUP(Table1[[#This Row],[ParentEd]],$R$19:$S$25,2,FALSE)</f>
        <v>#N/A</v>
      </c>
    </row>
    <row r="508" spans="1:14" x14ac:dyDescent="0.25">
      <c r="A508">
        <v>18748</v>
      </c>
      <c r="B508" t="str">
        <f>VLOOKUP(Table1[[#This Row],[Province]],$P$2:$Q$15,2,FALSE)</f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>
        <v>500</v>
      </c>
      <c r="I508">
        <v>300</v>
      </c>
      <c r="J508">
        <f>(((Table1[[#This Row],[Tuition]]+Table1[[#This Row],[Books]])/12)*8)+(8*(Table1[[#This Row],[Living]]+Table1[[#This Row],[Other]]))</f>
        <v>11066.666666666668</v>
      </c>
      <c r="K508" t="str">
        <f>VLOOKUP(Table1[[#This Row],[Gender]],$P$19:$Q$20,2,FALSE)</f>
        <v>Female</v>
      </c>
      <c r="L508">
        <v>1</v>
      </c>
      <c r="M508" t="str">
        <f>VLOOKUP(Table1[[#This Row],[ParentEd]],$R$19:$S$25,2,FALSE)</f>
        <v>High School</v>
      </c>
      <c r="N508">
        <v>1</v>
      </c>
    </row>
    <row r="509" spans="1:14" x14ac:dyDescent="0.25">
      <c r="A509">
        <v>18787</v>
      </c>
      <c r="B509" t="str">
        <f>VLOOKUP(Table1[[#This Row],[Province]],$P$2:$Q$15,2,FALSE)</f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>
        <v>700</v>
      </c>
      <c r="I509">
        <v>200</v>
      </c>
      <c r="J509">
        <f>(((Table1[[#This Row],[Tuition]]+Table1[[#This Row],[Books]])/12)*8)+(8*(Table1[[#This Row],[Living]]+Table1[[#This Row],[Other]]))</f>
        <v>13866.666666666668</v>
      </c>
      <c r="K509" t="str">
        <f>VLOOKUP(Table1[[#This Row],[Gender]],$P$19:$Q$20,2,FALSE)</f>
        <v>Female</v>
      </c>
      <c r="L509">
        <v>1</v>
      </c>
      <c r="M509" t="str">
        <f>VLOOKUP(Table1[[#This Row],[ParentEd]],$R$19:$S$25,2,FALSE)</f>
        <v>Bachelors</v>
      </c>
      <c r="N509">
        <v>3</v>
      </c>
    </row>
    <row r="510" spans="1:14" x14ac:dyDescent="0.25">
      <c r="A510">
        <v>18824</v>
      </c>
      <c r="B510" t="str">
        <f>VLOOKUP(Table1[[#This Row],[Province]],$P$2:$Q$15,2,FALSE)</f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>
        <v>900</v>
      </c>
      <c r="I510">
        <v>50</v>
      </c>
      <c r="J510">
        <f>(((Table1[[#This Row],[Tuition]]+Table1[[#This Row],[Books]])/12)*8)+(8*(Table1[[#This Row],[Living]]+Table1[[#This Row],[Other]]))</f>
        <v>16600</v>
      </c>
      <c r="K510" t="str">
        <f>VLOOKUP(Table1[[#This Row],[Gender]],$P$19:$Q$20,2,FALSE)</f>
        <v>Male</v>
      </c>
      <c r="L510">
        <v>0</v>
      </c>
      <c r="M510" t="str">
        <f>VLOOKUP(Table1[[#This Row],[ParentEd]],$R$19:$S$25,2,FALSE)</f>
        <v>High School</v>
      </c>
      <c r="N510">
        <v>1</v>
      </c>
    </row>
    <row r="511" spans="1:14" x14ac:dyDescent="0.25">
      <c r="A511">
        <v>18825</v>
      </c>
      <c r="B511" t="str">
        <f>VLOOKUP(Table1[[#This Row],[Province]],$P$2:$Q$15,2,FALSE)</f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>
        <v>100</v>
      </c>
      <c r="I511">
        <v>50</v>
      </c>
      <c r="J511">
        <f>(((Table1[[#This Row],[Tuition]]+Table1[[#This Row],[Books]])/12)*8)+(8*(Table1[[#This Row],[Living]]+Table1[[#This Row],[Other]]))</f>
        <v>11866.666666666666</v>
      </c>
      <c r="K511" t="str">
        <f>VLOOKUP(Table1[[#This Row],[Gender]],$P$19:$Q$20,2,FALSE)</f>
        <v>Female</v>
      </c>
      <c r="L511">
        <v>1</v>
      </c>
      <c r="M511" t="str">
        <f>VLOOKUP(Table1[[#This Row],[ParentEd]],$R$19:$S$25,2,FALSE)</f>
        <v>Advanced</v>
      </c>
      <c r="N511">
        <v>5</v>
      </c>
    </row>
    <row r="512" spans="1:14" x14ac:dyDescent="0.25">
      <c r="A512">
        <v>18838</v>
      </c>
      <c r="B512" t="str">
        <f>VLOOKUP(Table1[[#This Row],[Province]],$P$2:$Q$15,2,FALSE)</f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>
        <v>370</v>
      </c>
      <c r="I512">
        <v>100</v>
      </c>
      <c r="J512">
        <f>(((Table1[[#This Row],[Tuition]]+Table1[[#This Row],[Books]])/12)*8)+(8*(Table1[[#This Row],[Living]]+Table1[[#This Row],[Other]]))</f>
        <v>7626.6666666666661</v>
      </c>
      <c r="K512" t="str">
        <f>VLOOKUP(Table1[[#This Row],[Gender]],$P$19:$Q$20,2,FALSE)</f>
        <v>Female</v>
      </c>
      <c r="L512">
        <v>1</v>
      </c>
      <c r="M512" t="str">
        <f>VLOOKUP(Table1[[#This Row],[ParentEd]],$R$19:$S$25,2,FALSE)</f>
        <v>Bachelors</v>
      </c>
      <c r="N512">
        <v>3</v>
      </c>
    </row>
    <row r="513" spans="1:14" x14ac:dyDescent="0.25">
      <c r="A513">
        <v>18939</v>
      </c>
      <c r="B513" t="str">
        <f>VLOOKUP(Table1[[#This Row],[Province]],$P$2:$Q$15,2,FALSE)</f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>
        <v>850</v>
      </c>
      <c r="I513">
        <v>100</v>
      </c>
      <c r="J513">
        <f>(((Table1[[#This Row],[Tuition]]+Table1[[#This Row],[Books]])/12)*8)+(8*(Table1[[#This Row],[Living]]+Table1[[#This Row],[Other]]))</f>
        <v>13733.333333333332</v>
      </c>
      <c r="K513" t="str">
        <f>VLOOKUP(Table1[[#This Row],[Gender]],$P$19:$Q$20,2,FALSE)</f>
        <v>Female</v>
      </c>
      <c r="L513">
        <v>1</v>
      </c>
      <c r="M513" t="str">
        <f>VLOOKUP(Table1[[#This Row],[ParentEd]],$R$19:$S$25,2,FALSE)</f>
        <v>High School</v>
      </c>
      <c r="N513">
        <v>1</v>
      </c>
    </row>
    <row r="514" spans="1:14" x14ac:dyDescent="0.25">
      <c r="A514">
        <v>18941</v>
      </c>
      <c r="B514" t="str">
        <f>VLOOKUP(Table1[[#This Row],[Province]],$P$2:$Q$15,2,FALSE)</f>
        <v>International</v>
      </c>
      <c r="C514">
        <v>14</v>
      </c>
      <c r="D514">
        <v>5</v>
      </c>
      <c r="E514">
        <v>2</v>
      </c>
      <c r="J514">
        <f>(((Table1[[#This Row],[Tuition]]+Table1[[#This Row],[Books]])/12)*8)+(8*(Table1[[#This Row],[Living]]+Table1[[#This Row],[Other]]))</f>
        <v>0</v>
      </c>
      <c r="K514" t="str">
        <f>VLOOKUP(Table1[[#This Row],[Gender]],$P$19:$Q$20,2,FALSE)</f>
        <v>Female</v>
      </c>
      <c r="L514">
        <v>1</v>
      </c>
      <c r="M514" t="str">
        <f>VLOOKUP(Table1[[#This Row],[ParentEd]],$R$19:$S$25,2,FALSE)</f>
        <v>Advanced</v>
      </c>
      <c r="N514">
        <v>6</v>
      </c>
    </row>
    <row r="515" spans="1:14" x14ac:dyDescent="0.25">
      <c r="A515">
        <v>18942</v>
      </c>
      <c r="B515" t="str">
        <f>VLOOKUP(Table1[[#This Row],[Province]],$P$2:$Q$15,2,FALSE)</f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>
        <v>900</v>
      </c>
      <c r="I515">
        <v>500</v>
      </c>
      <c r="J515">
        <f>(((Table1[[#This Row],[Tuition]]+Table1[[#This Row],[Books]])/12)*8)+(8*(Table1[[#This Row],[Living]]+Table1[[#This Row],[Other]]))</f>
        <v>16866.666666666668</v>
      </c>
      <c r="K515" t="str">
        <f>VLOOKUP(Table1[[#This Row],[Gender]],$P$19:$Q$20,2,FALSE)</f>
        <v>Female</v>
      </c>
      <c r="L515">
        <v>1</v>
      </c>
      <c r="M515" t="str">
        <f>VLOOKUP(Table1[[#This Row],[ParentEd]],$R$19:$S$25,2,FALSE)</f>
        <v>Bachelors</v>
      </c>
      <c r="N515">
        <v>3</v>
      </c>
    </row>
    <row r="516" spans="1:14" x14ac:dyDescent="0.25">
      <c r="A516">
        <v>18943</v>
      </c>
      <c r="B516" t="str">
        <f>VLOOKUP(Table1[[#This Row],[Province]],$P$2:$Q$15,2,FALSE)</f>
        <v>International</v>
      </c>
      <c r="C516">
        <v>14</v>
      </c>
      <c r="D516">
        <v>2</v>
      </c>
      <c r="E516">
        <v>1</v>
      </c>
      <c r="J516">
        <f>(((Table1[[#This Row],[Tuition]]+Table1[[#This Row],[Books]])/12)*8)+(8*(Table1[[#This Row],[Living]]+Table1[[#This Row],[Other]]))</f>
        <v>0</v>
      </c>
      <c r="K516" t="str">
        <f>VLOOKUP(Table1[[#This Row],[Gender]],$P$19:$Q$20,2,FALSE)</f>
        <v>Male</v>
      </c>
      <c r="M516" t="e">
        <f>VLOOKUP(Table1[[#This Row],[ParentEd]],$R$19:$S$25,2,FALSE)</f>
        <v>#N/A</v>
      </c>
    </row>
    <row r="517" spans="1:14" x14ac:dyDescent="0.25">
      <c r="A517">
        <v>18945</v>
      </c>
      <c r="B517" t="str">
        <f>VLOOKUP(Table1[[#This Row],[Province]],$P$2:$Q$15,2,FALSE)</f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>
        <v>400</v>
      </c>
      <c r="I517">
        <v>250</v>
      </c>
      <c r="J517">
        <f>(((Table1[[#This Row],[Tuition]]+Table1[[#This Row],[Books]])/12)*8)+(8*(Table1[[#This Row],[Living]]+Table1[[#This Row],[Other]]))</f>
        <v>11366.666666666668</v>
      </c>
      <c r="K517" t="str">
        <f>VLOOKUP(Table1[[#This Row],[Gender]],$P$19:$Q$20,2,FALSE)</f>
        <v>Female</v>
      </c>
      <c r="L517">
        <v>1</v>
      </c>
      <c r="M517" t="str">
        <f>VLOOKUP(Table1[[#This Row],[ParentEd]],$R$19:$S$25,2,FALSE)</f>
        <v>Advanced</v>
      </c>
      <c r="N517">
        <v>6</v>
      </c>
    </row>
    <row r="518" spans="1:14" x14ac:dyDescent="0.25">
      <c r="A518">
        <v>18946</v>
      </c>
      <c r="B518" t="str">
        <f>VLOOKUP(Table1[[#This Row],[Province]],$P$2:$Q$15,2,FALSE)</f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>
        <v>700</v>
      </c>
      <c r="I518">
        <v>150</v>
      </c>
      <c r="J518">
        <f>(((Table1[[#This Row],[Tuition]]+Table1[[#This Row],[Books]])/12)*8)+(8*(Table1[[#This Row],[Living]]+Table1[[#This Row],[Other]]))</f>
        <v>11800</v>
      </c>
      <c r="K518" t="str">
        <f>VLOOKUP(Table1[[#This Row],[Gender]],$P$19:$Q$20,2,FALSE)</f>
        <v>Female</v>
      </c>
      <c r="L518">
        <v>1</v>
      </c>
      <c r="M518" t="str">
        <f>VLOOKUP(Table1[[#This Row],[ParentEd]],$R$19:$S$25,2,FALSE)</f>
        <v>College</v>
      </c>
      <c r="N518">
        <v>2</v>
      </c>
    </row>
    <row r="519" spans="1:14" x14ac:dyDescent="0.25">
      <c r="A519">
        <v>18947</v>
      </c>
      <c r="B519" t="str">
        <f>VLOOKUP(Table1[[#This Row],[Province]],$P$2:$Q$15,2,FALSE)</f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>
        <v>900</v>
      </c>
      <c r="I519">
        <v>200</v>
      </c>
      <c r="J519">
        <f>(((Table1[[#This Row],[Tuition]]+Table1[[#This Row],[Books]])/12)*8)+(8*(Table1[[#This Row],[Living]]+Table1[[#This Row],[Other]]))</f>
        <v>12533.333333333334</v>
      </c>
      <c r="K519" t="str">
        <f>VLOOKUP(Table1[[#This Row],[Gender]],$P$19:$Q$20,2,FALSE)</f>
        <v>Female</v>
      </c>
      <c r="L519">
        <v>1</v>
      </c>
      <c r="M519" t="str">
        <f>VLOOKUP(Table1[[#This Row],[ParentEd]],$R$19:$S$25,2,FALSE)</f>
        <v>Bachelors</v>
      </c>
      <c r="N519">
        <v>3</v>
      </c>
    </row>
    <row r="520" spans="1:14" x14ac:dyDescent="0.25">
      <c r="A520">
        <v>18948</v>
      </c>
      <c r="B520" t="str">
        <f>VLOOKUP(Table1[[#This Row],[Province]],$P$2:$Q$15,2,FALSE)</f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>
        <v>800</v>
      </c>
      <c r="I520">
        <v>200</v>
      </c>
      <c r="J520">
        <f>(((Table1[[#This Row],[Tuition]]+Table1[[#This Row],[Books]])/12)*8)+(8*(Table1[[#This Row],[Living]]+Table1[[#This Row],[Other]]))</f>
        <v>12200</v>
      </c>
      <c r="K520" t="str">
        <f>VLOOKUP(Table1[[#This Row],[Gender]],$P$19:$Q$20,2,FALSE)</f>
        <v>Male</v>
      </c>
      <c r="L520">
        <v>0</v>
      </c>
      <c r="M520" t="str">
        <f>VLOOKUP(Table1[[#This Row],[ParentEd]],$R$19:$S$25,2,FALSE)</f>
        <v>College</v>
      </c>
      <c r="N520">
        <v>2</v>
      </c>
    </row>
    <row r="521" spans="1:14" x14ac:dyDescent="0.25">
      <c r="A521">
        <v>18949</v>
      </c>
      <c r="B521" t="str">
        <f>VLOOKUP(Table1[[#This Row],[Province]],$P$2:$Q$15,2,FALSE)</f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>
        <v>200</v>
      </c>
      <c r="I521">
        <v>0</v>
      </c>
      <c r="J521">
        <f>(((Table1[[#This Row],[Tuition]]+Table1[[#This Row],[Books]])/12)*8)+(8*(Table1[[#This Row],[Living]]+Table1[[#This Row],[Other]]))</f>
        <v>5533.3333333333339</v>
      </c>
      <c r="K521" t="str">
        <f>VLOOKUP(Table1[[#This Row],[Gender]],$P$19:$Q$20,2,FALSE)</f>
        <v>Female</v>
      </c>
      <c r="L521">
        <v>1</v>
      </c>
      <c r="M521" t="str">
        <f>VLOOKUP(Table1[[#This Row],[ParentEd]],$R$19:$S$25,2,FALSE)</f>
        <v>Bachelors</v>
      </c>
      <c r="N521">
        <v>3</v>
      </c>
    </row>
    <row r="522" spans="1:14" x14ac:dyDescent="0.25">
      <c r="A522">
        <v>18950</v>
      </c>
      <c r="B522" t="str">
        <f>VLOOKUP(Table1[[#This Row],[Province]],$P$2:$Q$15,2,FALSE)</f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>
        <v>2500</v>
      </c>
      <c r="I522">
        <v>300</v>
      </c>
      <c r="J522">
        <f>(((Table1[[#This Row],[Tuition]]+Table1[[#This Row],[Books]])/12)*8)+(8*(Table1[[#This Row],[Living]]+Table1[[#This Row],[Other]]))</f>
        <v>26800</v>
      </c>
      <c r="K522" t="str">
        <f>VLOOKUP(Table1[[#This Row],[Gender]],$P$19:$Q$20,2,FALSE)</f>
        <v>Female</v>
      </c>
      <c r="L522">
        <v>1</v>
      </c>
      <c r="M522" t="str">
        <f>VLOOKUP(Table1[[#This Row],[ParentEd]],$R$19:$S$25,2,FALSE)</f>
        <v>College</v>
      </c>
      <c r="N522">
        <v>2</v>
      </c>
    </row>
    <row r="523" spans="1:14" x14ac:dyDescent="0.25">
      <c r="A523">
        <v>18951</v>
      </c>
      <c r="B523" t="str">
        <f>VLOOKUP(Table1[[#This Row],[Province]],$P$2:$Q$15,2,FALSE)</f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>
        <v>400</v>
      </c>
      <c r="I523">
        <v>100</v>
      </c>
      <c r="J523">
        <f>(((Table1[[#This Row],[Tuition]]+Table1[[#This Row],[Books]])/12)*8)+(8*(Table1[[#This Row],[Living]]+Table1[[#This Row],[Other]]))</f>
        <v>10666.666666666668</v>
      </c>
      <c r="K523" t="str">
        <f>VLOOKUP(Table1[[#This Row],[Gender]],$P$19:$Q$20,2,FALSE)</f>
        <v>Female</v>
      </c>
      <c r="L523">
        <v>1</v>
      </c>
      <c r="M523" t="str">
        <f>VLOOKUP(Table1[[#This Row],[ParentEd]],$R$19:$S$25,2,FALSE)</f>
        <v>College</v>
      </c>
      <c r="N523">
        <v>2</v>
      </c>
    </row>
    <row r="524" spans="1:14" x14ac:dyDescent="0.25">
      <c r="A524">
        <v>18952</v>
      </c>
      <c r="B524" t="str">
        <f>VLOOKUP(Table1[[#This Row],[Province]],$P$2:$Q$15,2,FALSE)</f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>
        <v>0</v>
      </c>
      <c r="I524">
        <v>500</v>
      </c>
      <c r="J524">
        <f>(((Table1[[#This Row],[Tuition]]+Table1[[#This Row],[Books]])/12)*8)+(8*(Table1[[#This Row],[Living]]+Table1[[#This Row],[Other]]))</f>
        <v>4400</v>
      </c>
      <c r="K524" t="str">
        <f>VLOOKUP(Table1[[#This Row],[Gender]],$P$19:$Q$20,2,FALSE)</f>
        <v>Female</v>
      </c>
      <c r="L524">
        <v>1</v>
      </c>
      <c r="M524" t="str">
        <f>VLOOKUP(Table1[[#This Row],[ParentEd]],$R$19:$S$25,2,FALSE)</f>
        <v>Advanced</v>
      </c>
      <c r="N524">
        <v>4</v>
      </c>
    </row>
    <row r="525" spans="1:14" x14ac:dyDescent="0.25">
      <c r="A525">
        <v>18953</v>
      </c>
      <c r="B525" t="str">
        <f>VLOOKUP(Table1[[#This Row],[Province]],$P$2:$Q$15,2,FALSE)</f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>
        <v>1100</v>
      </c>
      <c r="I525">
        <v>400</v>
      </c>
      <c r="J525">
        <f>(((Table1[[#This Row],[Tuition]]+Table1[[#This Row],[Books]])/12)*8)+(8*(Table1[[#This Row],[Living]]+Table1[[#This Row],[Other]]))</f>
        <v>17000</v>
      </c>
      <c r="K525" t="str">
        <f>VLOOKUP(Table1[[#This Row],[Gender]],$P$19:$Q$20,2,FALSE)</f>
        <v>Male</v>
      </c>
      <c r="L525">
        <v>0</v>
      </c>
      <c r="M525" t="str">
        <f>VLOOKUP(Table1[[#This Row],[ParentEd]],$R$19:$S$25,2,FALSE)</f>
        <v>College</v>
      </c>
      <c r="N525">
        <v>2</v>
      </c>
    </row>
    <row r="526" spans="1:14" x14ac:dyDescent="0.25">
      <c r="A526">
        <v>18954</v>
      </c>
      <c r="B526" t="str">
        <f>VLOOKUP(Table1[[#This Row],[Province]],$P$2:$Q$15,2,FALSE)</f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>
        <v>350</v>
      </c>
      <c r="I526">
        <v>250</v>
      </c>
      <c r="J526">
        <f>(((Table1[[#This Row],[Tuition]]+Table1[[#This Row],[Books]])/12)*8)+(8*(Table1[[#This Row],[Living]]+Table1[[#This Row],[Other]]))</f>
        <v>7666.6666666666661</v>
      </c>
      <c r="K526" t="str">
        <f>VLOOKUP(Table1[[#This Row],[Gender]],$P$19:$Q$20,2,FALSE)</f>
        <v>Male</v>
      </c>
      <c r="L526">
        <v>0</v>
      </c>
      <c r="M526" t="str">
        <f>VLOOKUP(Table1[[#This Row],[ParentEd]],$R$19:$S$25,2,FALSE)</f>
        <v>Bachelors</v>
      </c>
      <c r="N526">
        <v>3</v>
      </c>
    </row>
    <row r="527" spans="1:14" x14ac:dyDescent="0.25">
      <c r="A527">
        <v>18956</v>
      </c>
      <c r="B527" t="str">
        <f>VLOOKUP(Table1[[#This Row],[Province]],$P$2:$Q$15,2,FALSE)</f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>
        <v>820</v>
      </c>
      <c r="I527">
        <v>50</v>
      </c>
      <c r="J527">
        <f>(((Table1[[#This Row],[Tuition]]+Table1[[#This Row],[Books]])/12)*8)+(8*(Table1[[#This Row],[Living]]+Table1[[#This Row],[Other]]))</f>
        <v>20960</v>
      </c>
      <c r="K527" t="str">
        <f>VLOOKUP(Table1[[#This Row],[Gender]],$P$19:$Q$20,2,FALSE)</f>
        <v>Female</v>
      </c>
      <c r="L527">
        <v>1</v>
      </c>
      <c r="M527" t="str">
        <f>VLOOKUP(Table1[[#This Row],[ParentEd]],$R$19:$S$25,2,FALSE)</f>
        <v>College</v>
      </c>
      <c r="N527">
        <v>2</v>
      </c>
    </row>
    <row r="528" spans="1:14" x14ac:dyDescent="0.25">
      <c r="A528">
        <v>18957</v>
      </c>
      <c r="B528" t="str">
        <f>VLOOKUP(Table1[[#This Row],[Province]],$P$2:$Q$15,2,FALSE)</f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>
        <v>750</v>
      </c>
      <c r="I528">
        <v>200</v>
      </c>
      <c r="J528">
        <f>(((Table1[[#This Row],[Tuition]]+Table1[[#This Row],[Books]])/12)*8)+(8*(Table1[[#This Row],[Living]]+Table1[[#This Row],[Other]]))</f>
        <v>12133.333333333332</v>
      </c>
      <c r="K528" t="str">
        <f>VLOOKUP(Table1[[#This Row],[Gender]],$P$19:$Q$20,2,FALSE)</f>
        <v>Female</v>
      </c>
      <c r="L528">
        <v>1</v>
      </c>
      <c r="M528" t="str">
        <f>VLOOKUP(Table1[[#This Row],[ParentEd]],$R$19:$S$25,2,FALSE)</f>
        <v>Bachelors</v>
      </c>
      <c r="N528">
        <v>3</v>
      </c>
    </row>
    <row r="529" spans="1:14" x14ac:dyDescent="0.25">
      <c r="A529">
        <v>18960</v>
      </c>
      <c r="B529" t="str">
        <f>VLOOKUP(Table1[[#This Row],[Province]],$P$2:$Q$15,2,FALSE)</f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>
        <v>1000</v>
      </c>
      <c r="I529">
        <v>500</v>
      </c>
      <c r="J529">
        <f>(((Table1[[#This Row],[Tuition]]+Table1[[#This Row],[Books]])/12)*8)+(8*(Table1[[#This Row],[Living]]+Table1[[#This Row],[Other]]))</f>
        <v>17333.333333333332</v>
      </c>
      <c r="K529" t="str">
        <f>VLOOKUP(Table1[[#This Row],[Gender]],$P$19:$Q$20,2,FALSE)</f>
        <v>Female</v>
      </c>
      <c r="L529">
        <v>1</v>
      </c>
      <c r="M529" t="str">
        <f>VLOOKUP(Table1[[#This Row],[ParentEd]],$R$19:$S$25,2,FALSE)</f>
        <v>College</v>
      </c>
      <c r="N529">
        <v>2</v>
      </c>
    </row>
    <row r="530" spans="1:14" x14ac:dyDescent="0.25">
      <c r="A530">
        <v>18961</v>
      </c>
      <c r="B530" t="str">
        <f>VLOOKUP(Table1[[#This Row],[Province]],$P$2:$Q$15,2,FALSE)</f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>
        <v>1000</v>
      </c>
      <c r="I530">
        <v>400</v>
      </c>
      <c r="J530">
        <f>(((Table1[[#This Row],[Tuition]]+Table1[[#This Row],[Books]])/12)*8)+(8*(Table1[[#This Row],[Living]]+Table1[[#This Row],[Other]]))</f>
        <v>22666.666666666664</v>
      </c>
      <c r="K530" t="str">
        <f>VLOOKUP(Table1[[#This Row],[Gender]],$P$19:$Q$20,2,FALSE)</f>
        <v>Female</v>
      </c>
      <c r="L530">
        <v>1</v>
      </c>
      <c r="M530" t="str">
        <f>VLOOKUP(Table1[[#This Row],[ParentEd]],$R$19:$S$25,2,FALSE)</f>
        <v>High School</v>
      </c>
      <c r="N530">
        <v>1</v>
      </c>
    </row>
    <row r="531" spans="1:14" x14ac:dyDescent="0.25">
      <c r="A531">
        <v>18962</v>
      </c>
      <c r="B531" t="str">
        <f>VLOOKUP(Table1[[#This Row],[Province]],$P$2:$Q$15,2,FALSE)</f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>
        <v>200</v>
      </c>
      <c r="I531">
        <v>100</v>
      </c>
      <c r="J531">
        <f>(((Table1[[#This Row],[Tuition]]+Table1[[#This Row],[Books]])/12)*8)+(8*(Table1[[#This Row],[Living]]+Table1[[#This Row],[Other]]))</f>
        <v>7200</v>
      </c>
      <c r="K531" t="str">
        <f>VLOOKUP(Table1[[#This Row],[Gender]],$P$19:$Q$20,2,FALSE)</f>
        <v>Male</v>
      </c>
      <c r="L531">
        <v>0</v>
      </c>
      <c r="M531" t="str">
        <f>VLOOKUP(Table1[[#This Row],[ParentEd]],$R$19:$S$25,2,FALSE)</f>
        <v>Bachelors</v>
      </c>
      <c r="N531">
        <v>3</v>
      </c>
    </row>
    <row r="532" spans="1:14" x14ac:dyDescent="0.25">
      <c r="A532">
        <v>18963</v>
      </c>
      <c r="B532" t="str">
        <f>VLOOKUP(Table1[[#This Row],[Province]],$P$2:$Q$15,2,FALSE)</f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>
        <v>250</v>
      </c>
      <c r="I532">
        <v>300</v>
      </c>
      <c r="J532">
        <f>(((Table1[[#This Row],[Tuition]]+Table1[[#This Row],[Books]])/12)*8)+(8*(Table1[[#This Row],[Living]]+Table1[[#This Row],[Other]]))</f>
        <v>8866.6666666666679</v>
      </c>
      <c r="K532" t="str">
        <f>VLOOKUP(Table1[[#This Row],[Gender]],$P$19:$Q$20,2,FALSE)</f>
        <v>Male</v>
      </c>
      <c r="L532">
        <v>0</v>
      </c>
      <c r="M532" t="str">
        <f>VLOOKUP(Table1[[#This Row],[ParentEd]],$R$19:$S$25,2,FALSE)</f>
        <v>Advanced</v>
      </c>
      <c r="N532">
        <v>5</v>
      </c>
    </row>
    <row r="533" spans="1:14" x14ac:dyDescent="0.25">
      <c r="A533">
        <v>18965</v>
      </c>
      <c r="B533" t="str">
        <f>VLOOKUP(Table1[[#This Row],[Province]],$P$2:$Q$15,2,FALSE)</f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>
        <v>1200</v>
      </c>
      <c r="I533">
        <v>300</v>
      </c>
      <c r="J533">
        <f>(((Table1[[#This Row],[Tuition]]+Table1[[#This Row],[Books]])/12)*8)+(8*(Table1[[#This Row],[Living]]+Table1[[#This Row],[Other]]))</f>
        <v>14800</v>
      </c>
      <c r="K533" t="str">
        <f>VLOOKUP(Table1[[#This Row],[Gender]],$P$19:$Q$20,2,FALSE)</f>
        <v>Male</v>
      </c>
      <c r="L533">
        <v>0</v>
      </c>
      <c r="M533" t="str">
        <f>VLOOKUP(Table1[[#This Row],[ParentEd]],$R$19:$S$25,2,FALSE)</f>
        <v>College</v>
      </c>
      <c r="N533">
        <v>2</v>
      </c>
    </row>
    <row r="534" spans="1:14" x14ac:dyDescent="0.25">
      <c r="A534">
        <v>18966</v>
      </c>
      <c r="B534" t="str">
        <f>VLOOKUP(Table1[[#This Row],[Province]],$P$2:$Q$15,2,FALSE)</f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>
        <v>75</v>
      </c>
      <c r="I534">
        <v>200</v>
      </c>
      <c r="J534">
        <f>(((Table1[[#This Row],[Tuition]]+Table1[[#This Row],[Books]])/12)*8)+(8*(Table1[[#This Row],[Living]]+Table1[[#This Row],[Other]]))</f>
        <v>6533.333333333333</v>
      </c>
      <c r="K534" t="str">
        <f>VLOOKUP(Table1[[#This Row],[Gender]],$P$19:$Q$20,2,FALSE)</f>
        <v>Female</v>
      </c>
      <c r="L534">
        <v>1</v>
      </c>
      <c r="M534" t="str">
        <f>VLOOKUP(Table1[[#This Row],[ParentEd]],$R$19:$S$25,2,FALSE)</f>
        <v>High School</v>
      </c>
      <c r="N534">
        <v>1</v>
      </c>
    </row>
    <row r="535" spans="1:14" x14ac:dyDescent="0.25">
      <c r="A535">
        <v>18967</v>
      </c>
      <c r="B535" t="str">
        <f>VLOOKUP(Table1[[#This Row],[Province]],$P$2:$Q$15,2,FALSE)</f>
        <v>Nova Scotia</v>
      </c>
      <c r="C535">
        <v>7</v>
      </c>
      <c r="D535">
        <v>6</v>
      </c>
      <c r="E535">
        <v>1</v>
      </c>
      <c r="J535">
        <f>(((Table1[[#This Row],[Tuition]]+Table1[[#This Row],[Books]])/12)*8)+(8*(Table1[[#This Row],[Living]]+Table1[[#This Row],[Other]]))</f>
        <v>0</v>
      </c>
      <c r="K535" t="str">
        <f>VLOOKUP(Table1[[#This Row],[Gender]],$P$19:$Q$20,2,FALSE)</f>
        <v>Female</v>
      </c>
      <c r="L535">
        <v>1</v>
      </c>
      <c r="M535" t="str">
        <f>VLOOKUP(Table1[[#This Row],[ParentEd]],$R$19:$S$25,2,FALSE)</f>
        <v>Bachelors</v>
      </c>
      <c r="N535">
        <v>3</v>
      </c>
    </row>
    <row r="536" spans="1:14" x14ac:dyDescent="0.25">
      <c r="A536">
        <v>18968</v>
      </c>
      <c r="B536" t="str">
        <f>VLOOKUP(Table1[[#This Row],[Province]],$P$2:$Q$15,2,FALSE)</f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>
        <v>150</v>
      </c>
      <c r="I536">
        <v>300</v>
      </c>
      <c r="J536">
        <f>(((Table1[[#This Row],[Tuition]]+Table1[[#This Row],[Books]])/12)*8)+(8*(Table1[[#This Row],[Living]]+Table1[[#This Row],[Other]]))</f>
        <v>5666.6666666666661</v>
      </c>
      <c r="K536" t="str">
        <f>VLOOKUP(Table1[[#This Row],[Gender]],$P$19:$Q$20,2,FALSE)</f>
        <v>Male</v>
      </c>
      <c r="L536">
        <v>0</v>
      </c>
      <c r="M536" t="str">
        <f>VLOOKUP(Table1[[#This Row],[ParentEd]],$R$19:$S$25,2,FALSE)</f>
        <v>College</v>
      </c>
      <c r="N536">
        <v>2</v>
      </c>
    </row>
    <row r="537" spans="1:14" x14ac:dyDescent="0.25">
      <c r="A537">
        <v>18970</v>
      </c>
      <c r="B537" t="str">
        <f>VLOOKUP(Table1[[#This Row],[Province]],$P$2:$Q$15,2,FALSE)</f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>
        <v>1000</v>
      </c>
      <c r="I537">
        <v>200</v>
      </c>
      <c r="J537">
        <f>(((Table1[[#This Row],[Tuition]]+Table1[[#This Row],[Books]])/12)*8)+(8*(Table1[[#This Row],[Living]]+Table1[[#This Row],[Other]]))</f>
        <v>12266.666666666666</v>
      </c>
      <c r="K537" t="str">
        <f>VLOOKUP(Table1[[#This Row],[Gender]],$P$19:$Q$20,2,FALSE)</f>
        <v>Female</v>
      </c>
      <c r="L537">
        <v>1</v>
      </c>
      <c r="M537" t="str">
        <f>VLOOKUP(Table1[[#This Row],[ParentEd]],$R$19:$S$25,2,FALSE)</f>
        <v>Bachelors</v>
      </c>
      <c r="N537">
        <v>3</v>
      </c>
    </row>
    <row r="538" spans="1:14" x14ac:dyDescent="0.25">
      <c r="A538">
        <v>18971</v>
      </c>
      <c r="B538" t="str">
        <f>VLOOKUP(Table1[[#This Row],[Province]],$P$2:$Q$15,2,FALSE)</f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>
        <v>50</v>
      </c>
      <c r="I538">
        <v>50</v>
      </c>
      <c r="J538">
        <f>(((Table1[[#This Row],[Tuition]]+Table1[[#This Row],[Books]])/12)*8)+(8*(Table1[[#This Row],[Living]]+Table1[[#This Row],[Other]]))</f>
        <v>5266.666666666667</v>
      </c>
      <c r="K538" t="str">
        <f>VLOOKUP(Table1[[#This Row],[Gender]],$P$19:$Q$20,2,FALSE)</f>
        <v>Female</v>
      </c>
      <c r="L538">
        <v>1</v>
      </c>
      <c r="M538" t="str">
        <f>VLOOKUP(Table1[[#This Row],[ParentEd]],$R$19:$S$25,2,FALSE)</f>
        <v>Don’t Know</v>
      </c>
      <c r="N538">
        <v>7</v>
      </c>
    </row>
    <row r="539" spans="1:14" x14ac:dyDescent="0.25">
      <c r="A539">
        <v>18972</v>
      </c>
      <c r="B539" t="str">
        <f>VLOOKUP(Table1[[#This Row],[Province]],$P$2:$Q$15,2,FALSE)</f>
        <v>International</v>
      </c>
      <c r="C539">
        <v>14</v>
      </c>
      <c r="D539">
        <v>1</v>
      </c>
      <c r="E539">
        <v>1</v>
      </c>
      <c r="J539">
        <f>(((Table1[[#This Row],[Tuition]]+Table1[[#This Row],[Books]])/12)*8)+(8*(Table1[[#This Row],[Living]]+Table1[[#This Row],[Other]]))</f>
        <v>0</v>
      </c>
      <c r="K539" t="str">
        <f>VLOOKUP(Table1[[#This Row],[Gender]],$P$19:$Q$20,2,FALSE)</f>
        <v>Male</v>
      </c>
      <c r="M539" t="e">
        <f>VLOOKUP(Table1[[#This Row],[ParentEd]],$R$19:$S$25,2,FALSE)</f>
        <v>#N/A</v>
      </c>
    </row>
    <row r="540" spans="1:14" x14ac:dyDescent="0.25">
      <c r="A540">
        <v>18973</v>
      </c>
      <c r="B540" t="str">
        <f>VLOOKUP(Table1[[#This Row],[Province]],$P$2:$Q$15,2,FALSE)</f>
        <v>Nova Scotia</v>
      </c>
      <c r="C540">
        <v>7</v>
      </c>
      <c r="J540">
        <f>(((Table1[[#This Row],[Tuition]]+Table1[[#This Row],[Books]])/12)*8)+(8*(Table1[[#This Row],[Living]]+Table1[[#This Row],[Other]]))</f>
        <v>0</v>
      </c>
      <c r="K540" t="str">
        <f>VLOOKUP(Table1[[#This Row],[Gender]],$P$19:$Q$20,2,FALSE)</f>
        <v>Male</v>
      </c>
      <c r="M540" t="e">
        <f>VLOOKUP(Table1[[#This Row],[ParentEd]],$R$19:$S$25,2,FALSE)</f>
        <v>#N/A</v>
      </c>
    </row>
    <row r="541" spans="1:14" x14ac:dyDescent="0.25">
      <c r="A541">
        <v>18976</v>
      </c>
      <c r="B541" t="str">
        <f>VLOOKUP(Table1[[#This Row],[Province]],$P$2:$Q$15,2,FALSE)</f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>
        <v>400</v>
      </c>
      <c r="I541">
        <v>400</v>
      </c>
      <c r="J541">
        <f>(((Table1[[#This Row],[Tuition]]+Table1[[#This Row],[Books]])/12)*8)+(8*(Table1[[#This Row],[Living]]+Table1[[#This Row],[Other]]))</f>
        <v>13733.333333333332</v>
      </c>
      <c r="K541" t="str">
        <f>VLOOKUP(Table1[[#This Row],[Gender]],$P$19:$Q$20,2,FALSE)</f>
        <v>Male</v>
      </c>
      <c r="L541">
        <v>0</v>
      </c>
      <c r="M541" t="str">
        <f>VLOOKUP(Table1[[#This Row],[ParentEd]],$R$19:$S$25,2,FALSE)</f>
        <v>High School</v>
      </c>
      <c r="N541">
        <v>1</v>
      </c>
    </row>
    <row r="542" spans="1:14" x14ac:dyDescent="0.25">
      <c r="A542">
        <v>18977</v>
      </c>
      <c r="B542" t="str">
        <f>VLOOKUP(Table1[[#This Row],[Province]],$P$2:$Q$15,2,FALSE)</f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>
        <v>1000</v>
      </c>
      <c r="J542">
        <f>(((Table1[[#This Row],[Tuition]]+Table1[[#This Row],[Books]])/12)*8)+(8*(Table1[[#This Row],[Living]]+Table1[[#This Row],[Other]]))</f>
        <v>15066.666666666668</v>
      </c>
      <c r="K542" t="str">
        <f>VLOOKUP(Table1[[#This Row],[Gender]],$P$19:$Q$20,2,FALSE)</f>
        <v>Male</v>
      </c>
      <c r="L542">
        <v>0</v>
      </c>
      <c r="M542" t="str">
        <f>VLOOKUP(Table1[[#This Row],[ParentEd]],$R$19:$S$25,2,FALSE)</f>
        <v>Bachelors</v>
      </c>
      <c r="N542">
        <v>3</v>
      </c>
    </row>
    <row r="543" spans="1:14" x14ac:dyDescent="0.25">
      <c r="A543">
        <v>18979</v>
      </c>
      <c r="B543" t="str">
        <f>VLOOKUP(Table1[[#This Row],[Province]],$P$2:$Q$15,2,FALSE)</f>
        <v>International</v>
      </c>
      <c r="C543">
        <v>14</v>
      </c>
      <c r="D543">
        <v>3</v>
      </c>
      <c r="E543">
        <v>4</v>
      </c>
      <c r="J543">
        <f>(((Table1[[#This Row],[Tuition]]+Table1[[#This Row],[Books]])/12)*8)+(8*(Table1[[#This Row],[Living]]+Table1[[#This Row],[Other]]))</f>
        <v>0</v>
      </c>
      <c r="K543" t="str">
        <f>VLOOKUP(Table1[[#This Row],[Gender]],$P$19:$Q$20,2,FALSE)</f>
        <v>Male</v>
      </c>
      <c r="M543" t="e">
        <f>VLOOKUP(Table1[[#This Row],[ParentEd]],$R$19:$S$25,2,FALSE)</f>
        <v>#N/A</v>
      </c>
    </row>
    <row r="544" spans="1:14" x14ac:dyDescent="0.25">
      <c r="A544">
        <v>18980</v>
      </c>
      <c r="B544" t="str">
        <f>VLOOKUP(Table1[[#This Row],[Province]],$P$2:$Q$15,2,FALSE)</f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>
        <v>900</v>
      </c>
      <c r="I544">
        <v>150</v>
      </c>
      <c r="J544">
        <f>(((Table1[[#This Row],[Tuition]]+Table1[[#This Row],[Books]])/12)*8)+(8*(Table1[[#This Row],[Living]]+Table1[[#This Row],[Other]]))</f>
        <v>14000</v>
      </c>
      <c r="K544" t="str">
        <f>VLOOKUP(Table1[[#This Row],[Gender]],$P$19:$Q$20,2,FALSE)</f>
        <v>Male</v>
      </c>
      <c r="L544">
        <v>0</v>
      </c>
      <c r="M544" t="str">
        <f>VLOOKUP(Table1[[#This Row],[ParentEd]],$R$19:$S$25,2,FALSE)</f>
        <v>Bachelors</v>
      </c>
      <c r="N544">
        <v>3</v>
      </c>
    </row>
    <row r="545" spans="1:14" x14ac:dyDescent="0.25">
      <c r="A545">
        <v>18981</v>
      </c>
      <c r="B545" t="str">
        <f>VLOOKUP(Table1[[#This Row],[Province]],$P$2:$Q$15,2,FALSE)</f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>
        <v>0</v>
      </c>
      <c r="I545">
        <v>40</v>
      </c>
      <c r="J545">
        <f>(((Table1[[#This Row],[Tuition]]+Table1[[#This Row],[Books]])/12)*8)+(8*(Table1[[#This Row],[Living]]+Table1[[#This Row],[Other]]))</f>
        <v>4653.333333333333</v>
      </c>
      <c r="K545" t="str">
        <f>VLOOKUP(Table1[[#This Row],[Gender]],$P$19:$Q$20,2,FALSE)</f>
        <v>Female</v>
      </c>
      <c r="L545">
        <v>1</v>
      </c>
      <c r="M545" t="str">
        <f>VLOOKUP(Table1[[#This Row],[ParentEd]],$R$19:$S$25,2,FALSE)</f>
        <v>College</v>
      </c>
      <c r="N545">
        <v>2</v>
      </c>
    </row>
    <row r="546" spans="1:14" x14ac:dyDescent="0.25">
      <c r="A546">
        <v>18982</v>
      </c>
      <c r="B546" t="str">
        <f>VLOOKUP(Table1[[#This Row],[Province]],$P$2:$Q$15,2,FALSE)</f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>
        <v>100</v>
      </c>
      <c r="I546">
        <v>50</v>
      </c>
      <c r="J546">
        <f>(((Table1[[#This Row],[Tuition]]+Table1[[#This Row],[Books]])/12)*8)+(8*(Table1[[#This Row],[Living]]+Table1[[#This Row],[Other]]))</f>
        <v>5533.333333333333</v>
      </c>
      <c r="K546" t="str">
        <f>VLOOKUP(Table1[[#This Row],[Gender]],$P$19:$Q$20,2,FALSE)</f>
        <v>Female</v>
      </c>
      <c r="L546">
        <v>1</v>
      </c>
      <c r="M546" t="str">
        <f>VLOOKUP(Table1[[#This Row],[ParentEd]],$R$19:$S$25,2,FALSE)</f>
        <v>High School</v>
      </c>
      <c r="N546">
        <v>1</v>
      </c>
    </row>
    <row r="547" spans="1:14" x14ac:dyDescent="0.25">
      <c r="A547">
        <v>18983</v>
      </c>
      <c r="B547" t="str">
        <f>VLOOKUP(Table1[[#This Row],[Province]],$P$2:$Q$15,2,FALSE)</f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>
        <v>200</v>
      </c>
      <c r="I547">
        <v>200</v>
      </c>
      <c r="J547">
        <f>(((Table1[[#This Row],[Tuition]]+Table1[[#This Row],[Books]])/12)*8)+(8*(Table1[[#This Row],[Living]]+Table1[[#This Row],[Other]]))</f>
        <v>13200</v>
      </c>
      <c r="K547" t="str">
        <f>VLOOKUP(Table1[[#This Row],[Gender]],$P$19:$Q$20,2,FALSE)</f>
        <v>Male</v>
      </c>
      <c r="L547">
        <v>0</v>
      </c>
      <c r="M547" t="str">
        <f>VLOOKUP(Table1[[#This Row],[ParentEd]],$R$19:$S$25,2,FALSE)</f>
        <v>High School</v>
      </c>
      <c r="N547">
        <v>1</v>
      </c>
    </row>
    <row r="548" spans="1:14" x14ac:dyDescent="0.25">
      <c r="A548">
        <v>18984</v>
      </c>
      <c r="B548" t="str">
        <f>VLOOKUP(Table1[[#This Row],[Province]],$P$2:$Q$15,2,FALSE)</f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>
        <v>500</v>
      </c>
      <c r="I548">
        <v>200</v>
      </c>
      <c r="J548">
        <f>(((Table1[[#This Row],[Tuition]]+Table1[[#This Row],[Books]])/12)*8)+(8*(Table1[[#This Row],[Living]]+Table1[[#This Row],[Other]]))</f>
        <v>10000</v>
      </c>
      <c r="K548" t="str">
        <f>VLOOKUP(Table1[[#This Row],[Gender]],$P$19:$Q$20,2,FALSE)</f>
        <v>Female</v>
      </c>
      <c r="L548">
        <v>1</v>
      </c>
      <c r="M548" t="str">
        <f>VLOOKUP(Table1[[#This Row],[ParentEd]],$R$19:$S$25,2,FALSE)</f>
        <v>College</v>
      </c>
      <c r="N548">
        <v>2</v>
      </c>
    </row>
    <row r="549" spans="1:14" x14ac:dyDescent="0.25">
      <c r="A549">
        <v>18985</v>
      </c>
      <c r="B549" t="str">
        <f>VLOOKUP(Table1[[#This Row],[Province]],$P$2:$Q$15,2,FALSE)</f>
        <v>International</v>
      </c>
      <c r="C549">
        <v>14</v>
      </c>
      <c r="J549">
        <f>(((Table1[[#This Row],[Tuition]]+Table1[[#This Row],[Books]])/12)*8)+(8*(Table1[[#This Row],[Living]]+Table1[[#This Row],[Other]]))</f>
        <v>0</v>
      </c>
      <c r="K549" t="str">
        <f>VLOOKUP(Table1[[#This Row],[Gender]],$P$19:$Q$20,2,FALSE)</f>
        <v>Male</v>
      </c>
      <c r="M549" t="e">
        <f>VLOOKUP(Table1[[#This Row],[ParentEd]],$R$19:$S$25,2,FALSE)</f>
        <v>#N/A</v>
      </c>
    </row>
    <row r="550" spans="1:14" x14ac:dyDescent="0.25">
      <c r="A550">
        <v>18987</v>
      </c>
      <c r="B550" t="str">
        <f>VLOOKUP(Table1[[#This Row],[Province]],$P$2:$Q$15,2,FALSE)</f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>
        <v>750</v>
      </c>
      <c r="I550">
        <v>250</v>
      </c>
      <c r="J550">
        <f>(((Table1[[#This Row],[Tuition]]+Table1[[#This Row],[Books]])/12)*8)+(8*(Table1[[#This Row],[Living]]+Table1[[#This Row],[Other]]))</f>
        <v>12333.333333333332</v>
      </c>
      <c r="K550" t="str">
        <f>VLOOKUP(Table1[[#This Row],[Gender]],$P$19:$Q$20,2,FALSE)</f>
        <v>Female</v>
      </c>
      <c r="L550">
        <v>1</v>
      </c>
      <c r="M550" t="str">
        <f>VLOOKUP(Table1[[#This Row],[ParentEd]],$R$19:$S$25,2,FALSE)</f>
        <v>High School</v>
      </c>
      <c r="N550">
        <v>1</v>
      </c>
    </row>
    <row r="551" spans="1:14" x14ac:dyDescent="0.25">
      <c r="A551">
        <v>18988</v>
      </c>
      <c r="B551" t="str">
        <f>VLOOKUP(Table1[[#This Row],[Province]],$P$2:$Q$15,2,FALSE)</f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>
        <v>1000</v>
      </c>
      <c r="I551">
        <v>200</v>
      </c>
      <c r="J551">
        <f>(((Table1[[#This Row],[Tuition]]+Table1[[#This Row],[Books]])/12)*8)+(8*(Table1[[#This Row],[Living]]+Table1[[#This Row],[Other]]))</f>
        <v>20400</v>
      </c>
      <c r="K551" t="str">
        <f>VLOOKUP(Table1[[#This Row],[Gender]],$P$19:$Q$20,2,FALSE)</f>
        <v>Male</v>
      </c>
      <c r="L551">
        <v>0</v>
      </c>
      <c r="M551" t="str">
        <f>VLOOKUP(Table1[[#This Row],[ParentEd]],$R$19:$S$25,2,FALSE)</f>
        <v>Bachelors</v>
      </c>
      <c r="N551">
        <v>3</v>
      </c>
    </row>
    <row r="552" spans="1:14" x14ac:dyDescent="0.25">
      <c r="A552">
        <v>18991</v>
      </c>
      <c r="B552" t="str">
        <f>VLOOKUP(Table1[[#This Row],[Province]],$P$2:$Q$15,2,FALSE)</f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>
        <v>200</v>
      </c>
      <c r="I552">
        <v>20</v>
      </c>
      <c r="J552">
        <f>(((Table1[[#This Row],[Tuition]]+Table1[[#This Row],[Books]])/12)*8)+(8*(Table1[[#This Row],[Living]]+Table1[[#This Row],[Other]]))</f>
        <v>13893.333333333334</v>
      </c>
      <c r="K552" t="str">
        <f>VLOOKUP(Table1[[#This Row],[Gender]],$P$19:$Q$20,2,FALSE)</f>
        <v>Male</v>
      </c>
      <c r="L552">
        <v>0</v>
      </c>
      <c r="M552" t="str">
        <f>VLOOKUP(Table1[[#This Row],[ParentEd]],$R$19:$S$25,2,FALSE)</f>
        <v>College</v>
      </c>
      <c r="N552">
        <v>2</v>
      </c>
    </row>
    <row r="553" spans="1:14" x14ac:dyDescent="0.25">
      <c r="A553">
        <v>18992</v>
      </c>
      <c r="B553" t="str">
        <f>VLOOKUP(Table1[[#This Row],[Province]],$P$2:$Q$15,2,FALSE)</f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>
        <v>1200</v>
      </c>
      <c r="I553">
        <v>300</v>
      </c>
      <c r="J553">
        <f>(((Table1[[#This Row],[Tuition]]+Table1[[#This Row],[Books]])/12)*8)+(8*(Table1[[#This Row],[Living]]+Table1[[#This Row],[Other]]))</f>
        <v>17600</v>
      </c>
      <c r="K553" t="str">
        <f>VLOOKUP(Table1[[#This Row],[Gender]],$P$19:$Q$20,2,FALSE)</f>
        <v>Male</v>
      </c>
      <c r="L553">
        <v>0</v>
      </c>
      <c r="M553" t="str">
        <f>VLOOKUP(Table1[[#This Row],[ParentEd]],$R$19:$S$25,2,FALSE)</f>
        <v>Bachelors</v>
      </c>
      <c r="N553">
        <v>3</v>
      </c>
    </row>
    <row r="554" spans="1:14" x14ac:dyDescent="0.25">
      <c r="A554">
        <v>18994</v>
      </c>
      <c r="B554" t="e">
        <f>VLOOKUP(Table1[[#This Row],[Province]],$P$2:$Q$15,2,FALSE)</f>
        <v>#N/A</v>
      </c>
      <c r="D554">
        <v>3</v>
      </c>
      <c r="E554">
        <v>2</v>
      </c>
      <c r="F554">
        <v>5000</v>
      </c>
      <c r="G554">
        <v>1000</v>
      </c>
      <c r="H554">
        <v>650</v>
      </c>
      <c r="I554">
        <v>150</v>
      </c>
      <c r="J554">
        <f>(((Table1[[#This Row],[Tuition]]+Table1[[#This Row],[Books]])/12)*8)+(8*(Table1[[#This Row],[Living]]+Table1[[#This Row],[Other]]))</f>
        <v>10400</v>
      </c>
      <c r="K554" t="str">
        <f>VLOOKUP(Table1[[#This Row],[Gender]],$P$19:$Q$20,2,FALSE)</f>
        <v>Male</v>
      </c>
      <c r="L554">
        <v>0</v>
      </c>
      <c r="M554" t="str">
        <f>VLOOKUP(Table1[[#This Row],[ParentEd]],$R$19:$S$25,2,FALSE)</f>
        <v>Bachelors</v>
      </c>
      <c r="N554">
        <v>3</v>
      </c>
    </row>
    <row r="555" spans="1:14" x14ac:dyDescent="0.25">
      <c r="A555">
        <v>18995</v>
      </c>
      <c r="B555" t="str">
        <f>VLOOKUP(Table1[[#This Row],[Province]],$P$2:$Q$15,2,FALSE)</f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>
        <v>900</v>
      </c>
      <c r="I555">
        <v>200</v>
      </c>
      <c r="J555">
        <f>(((Table1[[#This Row],[Tuition]]+Table1[[#This Row],[Books]])/12)*8)+(8*(Table1[[#This Row],[Living]]+Table1[[#This Row],[Other]]))</f>
        <v>26133.333333333332</v>
      </c>
      <c r="K555" t="str">
        <f>VLOOKUP(Table1[[#This Row],[Gender]],$P$19:$Q$20,2,FALSE)</f>
        <v>Female</v>
      </c>
      <c r="L555">
        <v>1</v>
      </c>
      <c r="M555" t="str">
        <f>VLOOKUP(Table1[[#This Row],[ParentEd]],$R$19:$S$25,2,FALSE)</f>
        <v>High School</v>
      </c>
      <c r="N555">
        <v>1</v>
      </c>
    </row>
    <row r="556" spans="1:14" x14ac:dyDescent="0.25">
      <c r="A556">
        <v>18996</v>
      </c>
      <c r="B556" t="str">
        <f>VLOOKUP(Table1[[#This Row],[Province]],$P$2:$Q$15,2,FALSE)</f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>
        <v>1200</v>
      </c>
      <c r="I556">
        <v>400</v>
      </c>
      <c r="J556">
        <f>(((Table1[[#This Row],[Tuition]]+Table1[[#This Row],[Books]])/12)*8)+(8*(Table1[[#This Row],[Living]]+Table1[[#This Row],[Other]]))</f>
        <v>17800</v>
      </c>
      <c r="K556" t="str">
        <f>VLOOKUP(Table1[[#This Row],[Gender]],$P$19:$Q$20,2,FALSE)</f>
        <v>Female</v>
      </c>
      <c r="L556">
        <v>1</v>
      </c>
      <c r="M556" t="str">
        <f>VLOOKUP(Table1[[#This Row],[ParentEd]],$R$19:$S$25,2,FALSE)</f>
        <v>High School</v>
      </c>
      <c r="N556">
        <v>1</v>
      </c>
    </row>
    <row r="557" spans="1:14" x14ac:dyDescent="0.25">
      <c r="A557">
        <v>18997</v>
      </c>
      <c r="B557" t="str">
        <f>VLOOKUP(Table1[[#This Row],[Province]],$P$2:$Q$15,2,FALSE)</f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>
        <v>800</v>
      </c>
      <c r="I557">
        <v>100</v>
      </c>
      <c r="J557">
        <f>(((Table1[[#This Row],[Tuition]]+Table1[[#This Row],[Books]])/12)*8)+(8*(Table1[[#This Row],[Living]]+Table1[[#This Row],[Other]]))</f>
        <v>17200</v>
      </c>
      <c r="K557" t="str">
        <f>VLOOKUP(Table1[[#This Row],[Gender]],$P$19:$Q$20,2,FALSE)</f>
        <v>Female</v>
      </c>
      <c r="L557">
        <v>1</v>
      </c>
      <c r="M557" t="str">
        <f>VLOOKUP(Table1[[#This Row],[ParentEd]],$R$19:$S$25,2,FALSE)</f>
        <v>High School</v>
      </c>
      <c r="N557">
        <v>1</v>
      </c>
    </row>
    <row r="558" spans="1:14" x14ac:dyDescent="0.25">
      <c r="A558">
        <v>18999</v>
      </c>
      <c r="B558" t="str">
        <f>VLOOKUP(Table1[[#This Row],[Province]],$P$2:$Q$15,2,FALSE)</f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>
        <v>900</v>
      </c>
      <c r="I558">
        <v>200</v>
      </c>
      <c r="J558">
        <f>(((Table1[[#This Row],[Tuition]]+Table1[[#This Row],[Books]])/12)*8)+(8*(Table1[[#This Row],[Living]]+Table1[[#This Row],[Other]]))</f>
        <v>17600</v>
      </c>
      <c r="K558" t="str">
        <f>VLOOKUP(Table1[[#This Row],[Gender]],$P$19:$Q$20,2,FALSE)</f>
        <v>Female</v>
      </c>
      <c r="L558">
        <v>1</v>
      </c>
      <c r="M558" t="str">
        <f>VLOOKUP(Table1[[#This Row],[ParentEd]],$R$19:$S$25,2,FALSE)</f>
        <v>Bachelors</v>
      </c>
      <c r="N558">
        <v>3</v>
      </c>
    </row>
    <row r="559" spans="1:14" x14ac:dyDescent="0.25">
      <c r="A559">
        <v>19000</v>
      </c>
      <c r="B559" t="str">
        <f>VLOOKUP(Table1[[#This Row],[Province]],$P$2:$Q$15,2,FALSE)</f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>
        <v>850</v>
      </c>
      <c r="I559">
        <v>300</v>
      </c>
      <c r="J559">
        <f>(((Table1[[#This Row],[Tuition]]+Table1[[#This Row],[Books]])/12)*8)+(8*(Table1[[#This Row],[Living]]+Table1[[#This Row],[Other]]))</f>
        <v>13866.666666666668</v>
      </c>
      <c r="K559" t="str">
        <f>VLOOKUP(Table1[[#This Row],[Gender]],$P$19:$Q$20,2,FALSE)</f>
        <v>Male</v>
      </c>
      <c r="L559">
        <v>0</v>
      </c>
      <c r="M559" t="str">
        <f>VLOOKUP(Table1[[#This Row],[ParentEd]],$R$19:$S$25,2,FALSE)</f>
        <v>Bachelors</v>
      </c>
      <c r="N559">
        <v>3</v>
      </c>
    </row>
    <row r="560" spans="1:14" x14ac:dyDescent="0.25">
      <c r="A560">
        <v>19002</v>
      </c>
      <c r="B560" t="str">
        <f>VLOOKUP(Table1[[#This Row],[Province]],$P$2:$Q$15,2,FALSE)</f>
        <v>Canada</v>
      </c>
      <c r="C560">
        <v>3</v>
      </c>
      <c r="J560">
        <f>(((Table1[[#This Row],[Tuition]]+Table1[[#This Row],[Books]])/12)*8)+(8*(Table1[[#This Row],[Living]]+Table1[[#This Row],[Other]]))</f>
        <v>0</v>
      </c>
      <c r="K560" t="str">
        <f>VLOOKUP(Table1[[#This Row],[Gender]],$P$19:$Q$20,2,FALSE)</f>
        <v>Male</v>
      </c>
      <c r="M560" t="e">
        <f>VLOOKUP(Table1[[#This Row],[ParentEd]],$R$19:$S$25,2,FALSE)</f>
        <v>#N/A</v>
      </c>
    </row>
    <row r="561" spans="1:14" x14ac:dyDescent="0.25">
      <c r="A561">
        <v>19003</v>
      </c>
      <c r="B561" t="str">
        <f>VLOOKUP(Table1[[#This Row],[Province]],$P$2:$Q$15,2,FALSE)</f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>
        <v>500</v>
      </c>
      <c r="I561">
        <v>500</v>
      </c>
      <c r="J561">
        <f>(((Table1[[#This Row],[Tuition]]+Table1[[#This Row],[Books]])/12)*8)+(8*(Table1[[#This Row],[Living]]+Table1[[#This Row],[Other]]))</f>
        <v>12000</v>
      </c>
      <c r="K561" t="str">
        <f>VLOOKUP(Table1[[#This Row],[Gender]],$P$19:$Q$20,2,FALSE)</f>
        <v>Male</v>
      </c>
      <c r="M561" t="e">
        <f>VLOOKUP(Table1[[#This Row],[ParentEd]],$R$19:$S$25,2,FALSE)</f>
        <v>#N/A</v>
      </c>
    </row>
    <row r="562" spans="1:14" x14ac:dyDescent="0.25">
      <c r="A562">
        <v>19004</v>
      </c>
      <c r="B562" t="str">
        <f>VLOOKUP(Table1[[#This Row],[Province]],$P$2:$Q$15,2,FALSE)</f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>
        <v>800</v>
      </c>
      <c r="I562">
        <v>300</v>
      </c>
      <c r="J562">
        <f>(((Table1[[#This Row],[Tuition]]+Table1[[#This Row],[Books]])/12)*8)+(8*(Table1[[#This Row],[Living]]+Table1[[#This Row],[Other]]))</f>
        <v>12600</v>
      </c>
      <c r="K562" t="str">
        <f>VLOOKUP(Table1[[#This Row],[Gender]],$P$19:$Q$20,2,FALSE)</f>
        <v>Female</v>
      </c>
      <c r="L562">
        <v>1</v>
      </c>
      <c r="M562" t="str">
        <f>VLOOKUP(Table1[[#This Row],[ParentEd]],$R$19:$S$25,2,FALSE)</f>
        <v>College</v>
      </c>
      <c r="N562">
        <v>2</v>
      </c>
    </row>
    <row r="563" spans="1:14" x14ac:dyDescent="0.25">
      <c r="A563">
        <v>19005</v>
      </c>
      <c r="B563" t="str">
        <f>VLOOKUP(Table1[[#This Row],[Province]],$P$2:$Q$15,2,FALSE)</f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>
        <v>1000</v>
      </c>
      <c r="I563">
        <v>100</v>
      </c>
      <c r="J563">
        <f>(((Table1[[#This Row],[Tuition]]+Table1[[#This Row],[Books]])/12)*8)+(8*(Table1[[#This Row],[Living]]+Table1[[#This Row],[Other]]))</f>
        <v>18133.333333333336</v>
      </c>
      <c r="K563" t="str">
        <f>VLOOKUP(Table1[[#This Row],[Gender]],$P$19:$Q$20,2,FALSE)</f>
        <v>Male</v>
      </c>
      <c r="L563">
        <v>0</v>
      </c>
      <c r="M563" t="str">
        <f>VLOOKUP(Table1[[#This Row],[ParentEd]],$R$19:$S$25,2,FALSE)</f>
        <v>Advanced</v>
      </c>
      <c r="N563">
        <v>5</v>
      </c>
    </row>
    <row r="564" spans="1:14" x14ac:dyDescent="0.25">
      <c r="A564">
        <v>19008</v>
      </c>
      <c r="B564" t="str">
        <f>VLOOKUP(Table1[[#This Row],[Province]],$P$2:$Q$15,2,FALSE)</f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>
        <v>1000</v>
      </c>
      <c r="I564">
        <v>25</v>
      </c>
      <c r="J564">
        <f>(((Table1[[#This Row],[Tuition]]+Table1[[#This Row],[Books]])/12)*8)+(8*(Table1[[#This Row],[Living]]+Table1[[#This Row],[Other]]))</f>
        <v>15533.333333333332</v>
      </c>
      <c r="K564" t="str">
        <f>VLOOKUP(Table1[[#This Row],[Gender]],$P$19:$Q$20,2,FALSE)</f>
        <v>Female</v>
      </c>
      <c r="L564">
        <v>1</v>
      </c>
      <c r="M564" t="str">
        <f>VLOOKUP(Table1[[#This Row],[ParentEd]],$R$19:$S$25,2,FALSE)</f>
        <v>Advanced</v>
      </c>
      <c r="N564">
        <v>6</v>
      </c>
    </row>
    <row r="565" spans="1:14" x14ac:dyDescent="0.25">
      <c r="A565">
        <v>19012</v>
      </c>
      <c r="B565" t="str">
        <f>VLOOKUP(Table1[[#This Row],[Province]],$P$2:$Q$15,2,FALSE)</f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I565">
        <v>160</v>
      </c>
      <c r="J565">
        <f>(((Table1[[#This Row],[Tuition]]+Table1[[#This Row],[Books]])/12)*8)+(8*(Table1[[#This Row],[Living]]+Table1[[#This Row],[Other]]))</f>
        <v>12346.666666666666</v>
      </c>
      <c r="K565" t="str">
        <f>VLOOKUP(Table1[[#This Row],[Gender]],$P$19:$Q$20,2,FALSE)</f>
        <v>Female</v>
      </c>
      <c r="L565">
        <v>1</v>
      </c>
      <c r="M565" t="str">
        <f>VLOOKUP(Table1[[#This Row],[ParentEd]],$R$19:$S$25,2,FALSE)</f>
        <v>College</v>
      </c>
      <c r="N565">
        <v>2</v>
      </c>
    </row>
    <row r="566" spans="1:14" x14ac:dyDescent="0.25">
      <c r="A566">
        <v>19013</v>
      </c>
      <c r="B566" t="str">
        <f>VLOOKUP(Table1[[#This Row],[Province]],$P$2:$Q$15,2,FALSE)</f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>
        <v>800</v>
      </c>
      <c r="I566">
        <v>500</v>
      </c>
      <c r="J566">
        <f>(((Table1[[#This Row],[Tuition]]+Table1[[#This Row],[Books]])/12)*8)+(8*(Table1[[#This Row],[Living]]+Table1[[#This Row],[Other]]))</f>
        <v>15200</v>
      </c>
      <c r="K566" t="str">
        <f>VLOOKUP(Table1[[#This Row],[Gender]],$P$19:$Q$20,2,FALSE)</f>
        <v>Female</v>
      </c>
      <c r="L566">
        <v>1</v>
      </c>
      <c r="M566" t="str">
        <f>VLOOKUP(Table1[[#This Row],[ParentEd]],$R$19:$S$25,2,FALSE)</f>
        <v>College</v>
      </c>
      <c r="N566">
        <v>2</v>
      </c>
    </row>
    <row r="567" spans="1:14" x14ac:dyDescent="0.25">
      <c r="A567">
        <v>19014</v>
      </c>
      <c r="B567" t="str">
        <f>VLOOKUP(Table1[[#This Row],[Province]],$P$2:$Q$15,2,FALSE)</f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>
        <v>300</v>
      </c>
      <c r="I567">
        <v>80</v>
      </c>
      <c r="J567">
        <f>(((Table1[[#This Row],[Tuition]]+Table1[[#This Row],[Books]])/12)*8)+(8*(Table1[[#This Row],[Living]]+Table1[[#This Row],[Other]]))</f>
        <v>17040</v>
      </c>
      <c r="K567" t="str">
        <f>VLOOKUP(Table1[[#This Row],[Gender]],$P$19:$Q$20,2,FALSE)</f>
        <v>Female</v>
      </c>
      <c r="L567">
        <v>1</v>
      </c>
      <c r="M567" t="str">
        <f>VLOOKUP(Table1[[#This Row],[ParentEd]],$R$19:$S$25,2,FALSE)</f>
        <v>College</v>
      </c>
      <c r="N567">
        <v>2</v>
      </c>
    </row>
    <row r="568" spans="1:14" x14ac:dyDescent="0.25">
      <c r="A568">
        <v>19015</v>
      </c>
      <c r="B568" t="str">
        <f>VLOOKUP(Table1[[#This Row],[Province]],$P$2:$Q$15,2,FALSE)</f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>
        <v>400</v>
      </c>
      <c r="I568">
        <v>500</v>
      </c>
      <c r="J568">
        <f>(((Table1[[#This Row],[Tuition]]+Table1[[#This Row],[Books]])/12)*8)+(8*(Table1[[#This Row],[Living]]+Table1[[#This Row],[Other]]))</f>
        <v>9533.3333333333339</v>
      </c>
      <c r="K568" t="str">
        <f>VLOOKUP(Table1[[#This Row],[Gender]],$P$19:$Q$20,2,FALSE)</f>
        <v>Female</v>
      </c>
      <c r="L568">
        <v>1</v>
      </c>
      <c r="M568" t="str">
        <f>VLOOKUP(Table1[[#This Row],[ParentEd]],$R$19:$S$25,2,FALSE)</f>
        <v>High School</v>
      </c>
      <c r="N568">
        <v>1</v>
      </c>
    </row>
    <row r="569" spans="1:14" x14ac:dyDescent="0.25">
      <c r="A569">
        <v>19016</v>
      </c>
      <c r="B569" t="str">
        <f>VLOOKUP(Table1[[#This Row],[Province]],$P$2:$Q$15,2,FALSE)</f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>
        <v>800</v>
      </c>
      <c r="I569">
        <v>500</v>
      </c>
      <c r="J569">
        <f>(((Table1[[#This Row],[Tuition]]+Table1[[#This Row],[Books]])/12)*8)+(8*(Table1[[#This Row],[Living]]+Table1[[#This Row],[Other]]))</f>
        <v>14800</v>
      </c>
      <c r="K569" t="str">
        <f>VLOOKUP(Table1[[#This Row],[Gender]],$P$19:$Q$20,2,FALSE)</f>
        <v>Female</v>
      </c>
      <c r="L569">
        <v>1</v>
      </c>
      <c r="M569" t="str">
        <f>VLOOKUP(Table1[[#This Row],[ParentEd]],$R$19:$S$25,2,FALSE)</f>
        <v>Bachelors</v>
      </c>
      <c r="N569">
        <v>3</v>
      </c>
    </row>
    <row r="570" spans="1:14" x14ac:dyDescent="0.25">
      <c r="A570">
        <v>19018</v>
      </c>
      <c r="B570" t="str">
        <f>VLOOKUP(Table1[[#This Row],[Province]],$P$2:$Q$15,2,FALSE)</f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>
        <v>500</v>
      </c>
      <c r="I570">
        <v>100</v>
      </c>
      <c r="J570">
        <f>(((Table1[[#This Row],[Tuition]]+Table1[[#This Row],[Books]])/12)*8)+(8*(Table1[[#This Row],[Living]]+Table1[[#This Row],[Other]]))</f>
        <v>15600</v>
      </c>
      <c r="K570" t="str">
        <f>VLOOKUP(Table1[[#This Row],[Gender]],$P$19:$Q$20,2,FALSE)</f>
        <v>Male</v>
      </c>
      <c r="L570">
        <v>0</v>
      </c>
      <c r="M570" t="str">
        <f>VLOOKUP(Table1[[#This Row],[ParentEd]],$R$19:$S$25,2,FALSE)</f>
        <v>Bachelors</v>
      </c>
      <c r="N570">
        <v>3</v>
      </c>
    </row>
    <row r="571" spans="1:14" x14ac:dyDescent="0.25">
      <c r="A571">
        <v>19023</v>
      </c>
      <c r="B571" t="str">
        <f>VLOOKUP(Table1[[#This Row],[Province]],$P$2:$Q$15,2,FALSE)</f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>
        <v>600</v>
      </c>
      <c r="I571">
        <v>200</v>
      </c>
      <c r="J571">
        <f>(((Table1[[#This Row],[Tuition]]+Table1[[#This Row],[Books]])/12)*8)+(8*(Table1[[#This Row],[Living]]+Table1[[#This Row],[Other]]))</f>
        <v>11733.333333333332</v>
      </c>
      <c r="K571" t="str">
        <f>VLOOKUP(Table1[[#This Row],[Gender]],$P$19:$Q$20,2,FALSE)</f>
        <v>Male</v>
      </c>
      <c r="L571">
        <v>0</v>
      </c>
      <c r="M571" t="str">
        <f>VLOOKUP(Table1[[#This Row],[ParentEd]],$R$19:$S$25,2,FALSE)</f>
        <v>Advanced</v>
      </c>
      <c r="N571">
        <v>5</v>
      </c>
    </row>
    <row r="572" spans="1:14" x14ac:dyDescent="0.25">
      <c r="A572">
        <v>19026</v>
      </c>
      <c r="B572" t="str">
        <f>VLOOKUP(Table1[[#This Row],[Province]],$P$2:$Q$15,2,FALSE)</f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>
        <v>1200</v>
      </c>
      <c r="I572">
        <v>300</v>
      </c>
      <c r="J572">
        <f>(((Table1[[#This Row],[Tuition]]+Table1[[#This Row],[Books]])/12)*8)+(8*(Table1[[#This Row],[Living]]+Table1[[#This Row],[Other]]))</f>
        <v>18000</v>
      </c>
      <c r="K572" t="str">
        <f>VLOOKUP(Table1[[#This Row],[Gender]],$P$19:$Q$20,2,FALSE)</f>
        <v>Male</v>
      </c>
      <c r="L572">
        <v>0</v>
      </c>
      <c r="M572" t="str">
        <f>VLOOKUP(Table1[[#This Row],[ParentEd]],$R$19:$S$25,2,FALSE)</f>
        <v>College</v>
      </c>
      <c r="N572">
        <v>2</v>
      </c>
    </row>
    <row r="573" spans="1:14" x14ac:dyDescent="0.25">
      <c r="A573">
        <v>19027</v>
      </c>
      <c r="B573" t="str">
        <f>VLOOKUP(Table1[[#This Row],[Province]],$P$2:$Q$15,2,FALSE)</f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>
        <v>600</v>
      </c>
      <c r="I573">
        <v>100</v>
      </c>
      <c r="J573">
        <f>(((Table1[[#This Row],[Tuition]]+Table1[[#This Row],[Books]])/12)*8)+(8*(Table1[[#This Row],[Living]]+Table1[[#This Row],[Other]]))</f>
        <v>9900</v>
      </c>
      <c r="K573" t="str">
        <f>VLOOKUP(Table1[[#This Row],[Gender]],$P$19:$Q$20,2,FALSE)</f>
        <v>Female</v>
      </c>
      <c r="L573">
        <v>1</v>
      </c>
      <c r="M573" t="str">
        <f>VLOOKUP(Table1[[#This Row],[ParentEd]],$R$19:$S$25,2,FALSE)</f>
        <v>College</v>
      </c>
      <c r="N573">
        <v>2</v>
      </c>
    </row>
    <row r="574" spans="1:14" x14ac:dyDescent="0.25">
      <c r="A574">
        <v>19030</v>
      </c>
      <c r="B574" t="str">
        <f>VLOOKUP(Table1[[#This Row],[Province]],$P$2:$Q$15,2,FALSE)</f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>
        <v>800</v>
      </c>
      <c r="I574">
        <v>200</v>
      </c>
      <c r="J574">
        <f>(((Table1[[#This Row],[Tuition]]+Table1[[#This Row],[Books]])/12)*8)+(8*(Table1[[#This Row],[Living]]+Table1[[#This Row],[Other]]))</f>
        <v>11666.666666666666</v>
      </c>
      <c r="K574" t="str">
        <f>VLOOKUP(Table1[[#This Row],[Gender]],$P$19:$Q$20,2,FALSE)</f>
        <v>Male</v>
      </c>
      <c r="L574">
        <v>0</v>
      </c>
      <c r="M574" t="str">
        <f>VLOOKUP(Table1[[#This Row],[ParentEd]],$R$19:$S$25,2,FALSE)</f>
        <v>Advanced</v>
      </c>
      <c r="N574">
        <v>6</v>
      </c>
    </row>
    <row r="575" spans="1:14" x14ac:dyDescent="0.25">
      <c r="A575">
        <v>19032</v>
      </c>
      <c r="B575" t="str">
        <f>VLOOKUP(Table1[[#This Row],[Province]],$P$2:$Q$15,2,FALSE)</f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>
        <v>0</v>
      </c>
      <c r="I575">
        <v>100</v>
      </c>
      <c r="J575">
        <f>(((Table1[[#This Row],[Tuition]]+Table1[[#This Row],[Books]])/12)*8)+(8*(Table1[[#This Row],[Living]]+Table1[[#This Row],[Other]]))</f>
        <v>3466.6666666666665</v>
      </c>
      <c r="K575" t="str">
        <f>VLOOKUP(Table1[[#This Row],[Gender]],$P$19:$Q$20,2,FALSE)</f>
        <v>Female</v>
      </c>
      <c r="L575">
        <v>1</v>
      </c>
      <c r="M575" t="str">
        <f>VLOOKUP(Table1[[#This Row],[ParentEd]],$R$19:$S$25,2,FALSE)</f>
        <v>Advanced</v>
      </c>
      <c r="N575">
        <v>5</v>
      </c>
    </row>
    <row r="576" spans="1:14" x14ac:dyDescent="0.25">
      <c r="A576">
        <v>19033</v>
      </c>
      <c r="B576" t="str">
        <f>VLOOKUP(Table1[[#This Row],[Province]],$P$2:$Q$15,2,FALSE)</f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>
        <v>2200</v>
      </c>
      <c r="I576">
        <v>800</v>
      </c>
      <c r="J576">
        <f>(((Table1[[#This Row],[Tuition]]+Table1[[#This Row],[Books]])/12)*8)+(8*(Table1[[#This Row],[Living]]+Table1[[#This Row],[Other]]))</f>
        <v>24933.333333333332</v>
      </c>
      <c r="K576" t="str">
        <f>VLOOKUP(Table1[[#This Row],[Gender]],$P$19:$Q$20,2,FALSE)</f>
        <v>Female</v>
      </c>
      <c r="L576">
        <v>1</v>
      </c>
      <c r="M576" t="str">
        <f>VLOOKUP(Table1[[#This Row],[ParentEd]],$R$19:$S$25,2,FALSE)</f>
        <v>High School</v>
      </c>
      <c r="N576">
        <v>1</v>
      </c>
    </row>
    <row r="577" spans="1:14" x14ac:dyDescent="0.25">
      <c r="A577">
        <v>19034</v>
      </c>
      <c r="B577" t="str">
        <f>VLOOKUP(Table1[[#This Row],[Province]],$P$2:$Q$15,2,FALSE)</f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>
        <v>200</v>
      </c>
      <c r="I577">
        <v>400</v>
      </c>
      <c r="J577">
        <f>(((Table1[[#This Row],[Tuition]]+Table1[[#This Row],[Books]])/12)*8)+(8*(Table1[[#This Row],[Living]]+Table1[[#This Row],[Other]]))</f>
        <v>19466.666666666664</v>
      </c>
      <c r="K577" t="str">
        <f>VLOOKUP(Table1[[#This Row],[Gender]],$P$19:$Q$20,2,FALSE)</f>
        <v>Female</v>
      </c>
      <c r="L577">
        <v>1</v>
      </c>
      <c r="M577" t="str">
        <f>VLOOKUP(Table1[[#This Row],[ParentEd]],$R$19:$S$25,2,FALSE)</f>
        <v>College</v>
      </c>
      <c r="N577">
        <v>2</v>
      </c>
    </row>
    <row r="578" spans="1:14" x14ac:dyDescent="0.25">
      <c r="A578">
        <v>19037</v>
      </c>
      <c r="B578" t="str">
        <f>VLOOKUP(Table1[[#This Row],[Province]],$P$2:$Q$15,2,FALSE)</f>
        <v>International</v>
      </c>
      <c r="C578">
        <v>14</v>
      </c>
      <c r="J578">
        <f>(((Table1[[#This Row],[Tuition]]+Table1[[#This Row],[Books]])/12)*8)+(8*(Table1[[#This Row],[Living]]+Table1[[#This Row],[Other]]))</f>
        <v>0</v>
      </c>
      <c r="K578" t="str">
        <f>VLOOKUP(Table1[[#This Row],[Gender]],$P$19:$Q$20,2,FALSE)</f>
        <v>Male</v>
      </c>
      <c r="M578" t="e">
        <f>VLOOKUP(Table1[[#This Row],[ParentEd]],$R$19:$S$25,2,FALSE)</f>
        <v>#N/A</v>
      </c>
    </row>
    <row r="579" spans="1:14" x14ac:dyDescent="0.25">
      <c r="A579">
        <v>19039</v>
      </c>
      <c r="B579" t="str">
        <f>VLOOKUP(Table1[[#This Row],[Province]],$P$2:$Q$15,2,FALSE)</f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>
        <v>750</v>
      </c>
      <c r="I579">
        <v>200</v>
      </c>
      <c r="J579">
        <f>(((Table1[[#This Row],[Tuition]]+Table1[[#This Row],[Books]])/12)*8)+(8*(Table1[[#This Row],[Living]]+Table1[[#This Row],[Other]]))</f>
        <v>18133.333333333336</v>
      </c>
      <c r="K579" t="str">
        <f>VLOOKUP(Table1[[#This Row],[Gender]],$P$19:$Q$20,2,FALSE)</f>
        <v>Male</v>
      </c>
      <c r="L579">
        <v>0</v>
      </c>
      <c r="M579" t="str">
        <f>VLOOKUP(Table1[[#This Row],[ParentEd]],$R$19:$S$25,2,FALSE)</f>
        <v>College</v>
      </c>
      <c r="N579">
        <v>2</v>
      </c>
    </row>
    <row r="580" spans="1:14" x14ac:dyDescent="0.25">
      <c r="A580">
        <v>19040</v>
      </c>
      <c r="B580" t="str">
        <f>VLOOKUP(Table1[[#This Row],[Province]],$P$2:$Q$15,2,FALSE)</f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>
        <v>1200</v>
      </c>
      <c r="I580">
        <v>150</v>
      </c>
      <c r="J580">
        <f>(((Table1[[#This Row],[Tuition]]+Table1[[#This Row],[Books]])/12)*8)+(8*(Table1[[#This Row],[Living]]+Table1[[#This Row],[Other]]))</f>
        <v>30466.666666666668</v>
      </c>
      <c r="K580" t="str">
        <f>VLOOKUP(Table1[[#This Row],[Gender]],$P$19:$Q$20,2,FALSE)</f>
        <v>Female</v>
      </c>
      <c r="L580">
        <v>1</v>
      </c>
      <c r="M580" t="str">
        <f>VLOOKUP(Table1[[#This Row],[ParentEd]],$R$19:$S$25,2,FALSE)</f>
        <v>High School</v>
      </c>
      <c r="N580">
        <v>1</v>
      </c>
    </row>
    <row r="581" spans="1:14" x14ac:dyDescent="0.25">
      <c r="A581">
        <v>19043</v>
      </c>
      <c r="B581" t="str">
        <f>VLOOKUP(Table1[[#This Row],[Province]],$P$2:$Q$15,2,FALSE)</f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>
        <v>2000</v>
      </c>
      <c r="I581">
        <v>0</v>
      </c>
      <c r="J581">
        <f>(((Table1[[#This Row],[Tuition]]+Table1[[#This Row],[Books]])/12)*8)+(8*(Table1[[#This Row],[Living]]+Table1[[#This Row],[Other]]))</f>
        <v>30333.333333333336</v>
      </c>
      <c r="K581" t="str">
        <f>VLOOKUP(Table1[[#This Row],[Gender]],$P$19:$Q$20,2,FALSE)</f>
        <v>Male</v>
      </c>
      <c r="L581">
        <v>0</v>
      </c>
      <c r="M581" t="str">
        <f>VLOOKUP(Table1[[#This Row],[ParentEd]],$R$19:$S$25,2,FALSE)</f>
        <v>Advanced</v>
      </c>
      <c r="N581">
        <v>6</v>
      </c>
    </row>
    <row r="582" spans="1:14" x14ac:dyDescent="0.25">
      <c r="A582">
        <v>19045</v>
      </c>
      <c r="B582" t="str">
        <f>VLOOKUP(Table1[[#This Row],[Province]],$P$2:$Q$15,2,FALSE)</f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>
        <v>900</v>
      </c>
      <c r="I582">
        <v>1000</v>
      </c>
      <c r="J582">
        <f>(((Table1[[#This Row],[Tuition]]+Table1[[#This Row],[Books]])/12)*8)+(8*(Table1[[#This Row],[Living]]+Table1[[#This Row],[Other]]))</f>
        <v>19000</v>
      </c>
      <c r="K582" t="str">
        <f>VLOOKUP(Table1[[#This Row],[Gender]],$P$19:$Q$20,2,FALSE)</f>
        <v>Male</v>
      </c>
      <c r="L582">
        <v>0</v>
      </c>
      <c r="M582" t="str">
        <f>VLOOKUP(Table1[[#This Row],[ParentEd]],$R$19:$S$25,2,FALSE)</f>
        <v>Bachelors</v>
      </c>
      <c r="N582">
        <v>3</v>
      </c>
    </row>
    <row r="583" spans="1:14" x14ac:dyDescent="0.25">
      <c r="A583">
        <v>19046</v>
      </c>
      <c r="B583" t="e">
        <f>VLOOKUP(Table1[[#This Row],[Province]],$P$2:$Q$15,2,FALSE)</f>
        <v>#N/A</v>
      </c>
      <c r="D583">
        <v>5</v>
      </c>
      <c r="E583">
        <v>5</v>
      </c>
      <c r="F583">
        <v>2000</v>
      </c>
      <c r="G583">
        <v>400</v>
      </c>
      <c r="H583">
        <v>5000</v>
      </c>
      <c r="I583">
        <v>2000</v>
      </c>
      <c r="J583">
        <f>(((Table1[[#This Row],[Tuition]]+Table1[[#This Row],[Books]])/12)*8)+(8*(Table1[[#This Row],[Living]]+Table1[[#This Row],[Other]]))</f>
        <v>57600</v>
      </c>
      <c r="K583" t="str">
        <f>VLOOKUP(Table1[[#This Row],[Gender]],$P$19:$Q$20,2,FALSE)</f>
        <v>Male</v>
      </c>
      <c r="L583">
        <v>0</v>
      </c>
      <c r="M583" t="str">
        <f>VLOOKUP(Table1[[#This Row],[ParentEd]],$R$19:$S$25,2,FALSE)</f>
        <v>Advanced</v>
      </c>
      <c r="N583">
        <v>5</v>
      </c>
    </row>
    <row r="584" spans="1:14" x14ac:dyDescent="0.25">
      <c r="A584">
        <v>19047</v>
      </c>
      <c r="B584" t="str">
        <f>VLOOKUP(Table1[[#This Row],[Province]],$P$2:$Q$15,2,FALSE)</f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>
        <v>200</v>
      </c>
      <c r="I584">
        <v>200</v>
      </c>
      <c r="J584">
        <f>(((Table1[[#This Row],[Tuition]]+Table1[[#This Row],[Books]])/12)*8)+(8*(Table1[[#This Row],[Living]]+Table1[[#This Row],[Other]]))</f>
        <v>8666.6666666666679</v>
      </c>
      <c r="K584" t="str">
        <f>VLOOKUP(Table1[[#This Row],[Gender]],$P$19:$Q$20,2,FALSE)</f>
        <v>Male</v>
      </c>
      <c r="L584">
        <v>0</v>
      </c>
      <c r="M584" t="str">
        <f>VLOOKUP(Table1[[#This Row],[ParentEd]],$R$19:$S$25,2,FALSE)</f>
        <v>Bachelors</v>
      </c>
      <c r="N584">
        <v>3</v>
      </c>
    </row>
    <row r="585" spans="1:14" x14ac:dyDescent="0.25">
      <c r="A585">
        <v>19048</v>
      </c>
      <c r="B585" t="str">
        <f>VLOOKUP(Table1[[#This Row],[Province]],$P$2:$Q$15,2,FALSE)</f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>
        <v>400</v>
      </c>
      <c r="I585">
        <v>150</v>
      </c>
      <c r="J585">
        <f>(((Table1[[#This Row],[Tuition]]+Table1[[#This Row],[Books]])/12)*8)+(8*(Table1[[#This Row],[Living]]+Table1[[#This Row],[Other]]))</f>
        <v>8866.6666666666679</v>
      </c>
      <c r="K585" t="str">
        <f>VLOOKUP(Table1[[#This Row],[Gender]],$P$19:$Q$20,2,FALSE)</f>
        <v>Male</v>
      </c>
      <c r="L585">
        <v>0</v>
      </c>
      <c r="M585" t="str">
        <f>VLOOKUP(Table1[[#This Row],[ParentEd]],$R$19:$S$25,2,FALSE)</f>
        <v>College</v>
      </c>
      <c r="N585">
        <v>2</v>
      </c>
    </row>
    <row r="586" spans="1:14" x14ac:dyDescent="0.25">
      <c r="A586">
        <v>19051</v>
      </c>
      <c r="B586" t="str">
        <f>VLOOKUP(Table1[[#This Row],[Province]],$P$2:$Q$15,2,FALSE)</f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>
        <v>400</v>
      </c>
      <c r="I586">
        <v>400</v>
      </c>
      <c r="J586">
        <f>(((Table1[[#This Row],[Tuition]]+Table1[[#This Row],[Books]])/12)*8)+(8*(Table1[[#This Row],[Living]]+Table1[[#This Row],[Other]]))</f>
        <v>10400</v>
      </c>
      <c r="K586" t="str">
        <f>VLOOKUP(Table1[[#This Row],[Gender]],$P$19:$Q$20,2,FALSE)</f>
        <v>Male</v>
      </c>
      <c r="L586">
        <v>0</v>
      </c>
      <c r="M586" t="str">
        <f>VLOOKUP(Table1[[#This Row],[ParentEd]],$R$19:$S$25,2,FALSE)</f>
        <v>Bachelors</v>
      </c>
      <c r="N586">
        <v>3</v>
      </c>
    </row>
    <row r="587" spans="1:14" x14ac:dyDescent="0.25">
      <c r="A587">
        <v>19052</v>
      </c>
      <c r="B587" t="str">
        <f>VLOOKUP(Table1[[#This Row],[Province]],$P$2:$Q$15,2,FALSE)</f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>
        <v>100</v>
      </c>
      <c r="I587">
        <v>600</v>
      </c>
      <c r="J587">
        <f>(((Table1[[#This Row],[Tuition]]+Table1[[#This Row],[Books]])/12)*8)+(8*(Table1[[#This Row],[Living]]+Table1[[#This Row],[Other]]))</f>
        <v>10266.666666666668</v>
      </c>
      <c r="K587" t="str">
        <f>VLOOKUP(Table1[[#This Row],[Gender]],$P$19:$Q$20,2,FALSE)</f>
        <v>Female</v>
      </c>
      <c r="L587">
        <v>1</v>
      </c>
      <c r="M587" t="str">
        <f>VLOOKUP(Table1[[#This Row],[ParentEd]],$R$19:$S$25,2,FALSE)</f>
        <v>High School</v>
      </c>
      <c r="N587">
        <v>1</v>
      </c>
    </row>
    <row r="588" spans="1:14" x14ac:dyDescent="0.25">
      <c r="A588">
        <v>19053</v>
      </c>
      <c r="B588" t="str">
        <f>VLOOKUP(Table1[[#This Row],[Province]],$P$2:$Q$15,2,FALSE)</f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>
        <v>0</v>
      </c>
      <c r="I588">
        <v>20</v>
      </c>
      <c r="J588">
        <f>(((Table1[[#This Row],[Tuition]]+Table1[[#This Row],[Books]])/12)*8)+(8*(Table1[[#This Row],[Living]]+Table1[[#This Row],[Other]]))</f>
        <v>3826.6666666666665</v>
      </c>
      <c r="K588" t="str">
        <f>VLOOKUP(Table1[[#This Row],[Gender]],$P$19:$Q$20,2,FALSE)</f>
        <v>Female</v>
      </c>
      <c r="L588">
        <v>1</v>
      </c>
      <c r="M588" t="str">
        <f>VLOOKUP(Table1[[#This Row],[ParentEd]],$R$19:$S$25,2,FALSE)</f>
        <v>Advanced</v>
      </c>
      <c r="N588">
        <v>5</v>
      </c>
    </row>
    <row r="589" spans="1:14" x14ac:dyDescent="0.25">
      <c r="A589">
        <v>19055</v>
      </c>
      <c r="B589" t="str">
        <f>VLOOKUP(Table1[[#This Row],[Province]],$P$2:$Q$15,2,FALSE)</f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>
        <v>800</v>
      </c>
      <c r="I589">
        <v>150</v>
      </c>
      <c r="J589">
        <f>(((Table1[[#This Row],[Tuition]]+Table1[[#This Row],[Books]])/12)*8)+(8*(Table1[[#This Row],[Living]]+Table1[[#This Row],[Other]]))</f>
        <v>12933.333333333332</v>
      </c>
      <c r="K589" t="str">
        <f>VLOOKUP(Table1[[#This Row],[Gender]],$P$19:$Q$20,2,FALSE)</f>
        <v>Female</v>
      </c>
      <c r="L589">
        <v>1</v>
      </c>
      <c r="M589" t="str">
        <f>VLOOKUP(Table1[[#This Row],[ParentEd]],$R$19:$S$25,2,FALSE)</f>
        <v>College</v>
      </c>
      <c r="N589">
        <v>2</v>
      </c>
    </row>
    <row r="590" spans="1:14" x14ac:dyDescent="0.25">
      <c r="A590">
        <v>19059</v>
      </c>
      <c r="B590" t="str">
        <f>VLOOKUP(Table1[[#This Row],[Province]],$P$2:$Q$15,2,FALSE)</f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>
        <v>1550</v>
      </c>
      <c r="I590">
        <v>500</v>
      </c>
      <c r="J590">
        <f>(((Table1[[#This Row],[Tuition]]+Table1[[#This Row],[Books]])/12)*8)+(8*(Table1[[#This Row],[Living]]+Table1[[#This Row],[Other]]))</f>
        <v>23400</v>
      </c>
      <c r="K590" t="str">
        <f>VLOOKUP(Table1[[#This Row],[Gender]],$P$19:$Q$20,2,FALSE)</f>
        <v>Female</v>
      </c>
      <c r="L590">
        <v>1</v>
      </c>
      <c r="M590" t="str">
        <f>VLOOKUP(Table1[[#This Row],[ParentEd]],$R$19:$S$25,2,FALSE)</f>
        <v>College</v>
      </c>
      <c r="N590">
        <v>2</v>
      </c>
    </row>
    <row r="591" spans="1:14" x14ac:dyDescent="0.25">
      <c r="A591">
        <v>19061</v>
      </c>
      <c r="B591" t="str">
        <f>VLOOKUP(Table1[[#This Row],[Province]],$P$2:$Q$15,2,FALSE)</f>
        <v>Nova Scotia</v>
      </c>
      <c r="C591">
        <v>7</v>
      </c>
      <c r="D591">
        <v>2</v>
      </c>
      <c r="E591">
        <v>1</v>
      </c>
      <c r="J591">
        <f>(((Table1[[#This Row],[Tuition]]+Table1[[#This Row],[Books]])/12)*8)+(8*(Table1[[#This Row],[Living]]+Table1[[#This Row],[Other]]))</f>
        <v>0</v>
      </c>
      <c r="K591" t="str">
        <f>VLOOKUP(Table1[[#This Row],[Gender]],$P$19:$Q$20,2,FALSE)</f>
        <v>Male</v>
      </c>
      <c r="M591" t="e">
        <f>VLOOKUP(Table1[[#This Row],[ParentEd]],$R$19:$S$25,2,FALSE)</f>
        <v>#N/A</v>
      </c>
    </row>
    <row r="592" spans="1:14" x14ac:dyDescent="0.25">
      <c r="A592">
        <v>19065</v>
      </c>
      <c r="B592" t="str">
        <f>VLOOKUP(Table1[[#This Row],[Province]],$P$2:$Q$15,2,FALSE)</f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>
        <v>900</v>
      </c>
      <c r="I592">
        <v>100</v>
      </c>
      <c r="J592">
        <f>(((Table1[[#This Row],[Tuition]]+Table1[[#This Row],[Books]])/12)*8)+(8*(Table1[[#This Row],[Living]]+Table1[[#This Row],[Other]]))</f>
        <v>11800</v>
      </c>
      <c r="K592" t="str">
        <f>VLOOKUP(Table1[[#This Row],[Gender]],$P$19:$Q$20,2,FALSE)</f>
        <v>Female</v>
      </c>
      <c r="L592">
        <v>1</v>
      </c>
      <c r="M592" t="str">
        <f>VLOOKUP(Table1[[#This Row],[ParentEd]],$R$19:$S$25,2,FALSE)</f>
        <v>College</v>
      </c>
      <c r="N592">
        <v>2</v>
      </c>
    </row>
    <row r="593" spans="1:14" x14ac:dyDescent="0.25">
      <c r="A593">
        <v>19066</v>
      </c>
      <c r="B593" t="str">
        <f>VLOOKUP(Table1[[#This Row],[Province]],$P$2:$Q$15,2,FALSE)</f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>
        <v>900</v>
      </c>
      <c r="I593">
        <v>1000</v>
      </c>
      <c r="J593">
        <f>(((Table1[[#This Row],[Tuition]]+Table1[[#This Row],[Books]])/12)*8)+(8*(Table1[[#This Row],[Living]]+Table1[[#This Row],[Other]]))</f>
        <v>15200</v>
      </c>
      <c r="K593" t="str">
        <f>VLOOKUP(Table1[[#This Row],[Gender]],$P$19:$Q$20,2,FALSE)</f>
        <v>Male</v>
      </c>
      <c r="L593">
        <v>0</v>
      </c>
      <c r="M593" t="str">
        <f>VLOOKUP(Table1[[#This Row],[ParentEd]],$R$19:$S$25,2,FALSE)</f>
        <v>High School</v>
      </c>
      <c r="N593">
        <v>1</v>
      </c>
    </row>
    <row r="594" spans="1:14" x14ac:dyDescent="0.25">
      <c r="A594">
        <v>19067</v>
      </c>
      <c r="B594" t="str">
        <f>VLOOKUP(Table1[[#This Row],[Province]],$P$2:$Q$15,2,FALSE)</f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>
        <v>800</v>
      </c>
      <c r="I594">
        <v>100</v>
      </c>
      <c r="J594">
        <f>(((Table1[[#This Row],[Tuition]]+Table1[[#This Row],[Books]])/12)*8)+(8*(Table1[[#This Row],[Living]]+Table1[[#This Row],[Other]]))</f>
        <v>12333.333333333332</v>
      </c>
      <c r="K594" t="str">
        <f>VLOOKUP(Table1[[#This Row],[Gender]],$P$19:$Q$20,2,FALSE)</f>
        <v>Female</v>
      </c>
      <c r="L594">
        <v>1</v>
      </c>
      <c r="M594" t="str">
        <f>VLOOKUP(Table1[[#This Row],[ParentEd]],$R$19:$S$25,2,FALSE)</f>
        <v>College</v>
      </c>
      <c r="N594">
        <v>2</v>
      </c>
    </row>
    <row r="595" spans="1:14" x14ac:dyDescent="0.25">
      <c r="A595">
        <v>19070</v>
      </c>
      <c r="B595" t="str">
        <f>VLOOKUP(Table1[[#This Row],[Province]],$P$2:$Q$15,2,FALSE)</f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>
        <v>1100</v>
      </c>
      <c r="I595">
        <v>450</v>
      </c>
      <c r="J595">
        <f>(((Table1[[#This Row],[Tuition]]+Table1[[#This Row],[Books]])/12)*8)+(8*(Table1[[#This Row],[Living]]+Table1[[#This Row],[Other]]))</f>
        <v>17066.666666666668</v>
      </c>
      <c r="K595" t="str">
        <f>VLOOKUP(Table1[[#This Row],[Gender]],$P$19:$Q$20,2,FALSE)</f>
        <v>Male</v>
      </c>
      <c r="L595">
        <v>0</v>
      </c>
      <c r="M595" t="str">
        <f>VLOOKUP(Table1[[#This Row],[ParentEd]],$R$19:$S$25,2,FALSE)</f>
        <v>High School</v>
      </c>
      <c r="N595">
        <v>1</v>
      </c>
    </row>
    <row r="596" spans="1:14" x14ac:dyDescent="0.25">
      <c r="A596">
        <v>19071</v>
      </c>
      <c r="B596" t="str">
        <f>VLOOKUP(Table1[[#This Row],[Province]],$P$2:$Q$15,2,FALSE)</f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>
        <v>400</v>
      </c>
      <c r="I596">
        <v>50</v>
      </c>
      <c r="J596">
        <f>(((Table1[[#This Row],[Tuition]]+Table1[[#This Row],[Books]])/12)*8)+(8*(Table1[[#This Row],[Living]]+Table1[[#This Row],[Other]]))</f>
        <v>4266.666666666667</v>
      </c>
      <c r="K596" t="str">
        <f>VLOOKUP(Table1[[#This Row],[Gender]],$P$19:$Q$20,2,FALSE)</f>
        <v>Male</v>
      </c>
      <c r="L596">
        <v>0</v>
      </c>
      <c r="M596" t="str">
        <f>VLOOKUP(Table1[[#This Row],[ParentEd]],$R$19:$S$25,2,FALSE)</f>
        <v>High School</v>
      </c>
      <c r="N596">
        <v>1</v>
      </c>
    </row>
    <row r="597" spans="1:14" x14ac:dyDescent="0.25">
      <c r="A597">
        <v>19074</v>
      </c>
      <c r="B597" t="str">
        <f>VLOOKUP(Table1[[#This Row],[Province]],$P$2:$Q$15,2,FALSE)</f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>
        <v>70</v>
      </c>
      <c r="I597">
        <v>30</v>
      </c>
      <c r="J597">
        <f>(((Table1[[#This Row],[Tuition]]+Table1[[#This Row],[Books]])/12)*8)+(8*(Table1[[#This Row],[Living]]+Table1[[#This Row],[Other]]))</f>
        <v>5266.666666666667</v>
      </c>
      <c r="K597" t="str">
        <f>VLOOKUP(Table1[[#This Row],[Gender]],$P$19:$Q$20,2,FALSE)</f>
        <v>Male</v>
      </c>
      <c r="L597">
        <v>0</v>
      </c>
      <c r="M597" t="str">
        <f>VLOOKUP(Table1[[#This Row],[ParentEd]],$R$19:$S$25,2,FALSE)</f>
        <v>High School</v>
      </c>
      <c r="N597">
        <v>1</v>
      </c>
    </row>
    <row r="598" spans="1:14" x14ac:dyDescent="0.25">
      <c r="A598">
        <v>19077</v>
      </c>
      <c r="B598" t="str">
        <f>VLOOKUP(Table1[[#This Row],[Province]],$P$2:$Q$15,2,FALSE)</f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>
        <v>900</v>
      </c>
      <c r="I598">
        <v>250</v>
      </c>
      <c r="J598">
        <f>(((Table1[[#This Row],[Tuition]]+Table1[[#This Row],[Books]])/12)*8)+(8*(Table1[[#This Row],[Living]]+Table1[[#This Row],[Other]]))</f>
        <v>13800</v>
      </c>
      <c r="K598" t="str">
        <f>VLOOKUP(Table1[[#This Row],[Gender]],$P$19:$Q$20,2,FALSE)</f>
        <v>Male</v>
      </c>
      <c r="L598">
        <v>0</v>
      </c>
      <c r="M598" t="str">
        <f>VLOOKUP(Table1[[#This Row],[ParentEd]],$R$19:$S$25,2,FALSE)</f>
        <v>High School</v>
      </c>
      <c r="N598">
        <v>1</v>
      </c>
    </row>
    <row r="599" spans="1:14" x14ac:dyDescent="0.25">
      <c r="A599">
        <v>19078</v>
      </c>
      <c r="B599" t="str">
        <f>VLOOKUP(Table1[[#This Row],[Province]],$P$2:$Q$15,2,FALSE)</f>
        <v>International</v>
      </c>
      <c r="C599">
        <v>14</v>
      </c>
      <c r="D599">
        <v>5</v>
      </c>
      <c r="E599">
        <v>2</v>
      </c>
      <c r="J599">
        <f>(((Table1[[#This Row],[Tuition]]+Table1[[#This Row],[Books]])/12)*8)+(8*(Table1[[#This Row],[Living]]+Table1[[#This Row],[Other]]))</f>
        <v>0</v>
      </c>
      <c r="K599" t="str">
        <f>VLOOKUP(Table1[[#This Row],[Gender]],$P$19:$Q$20,2,FALSE)</f>
        <v>Male</v>
      </c>
      <c r="M599" t="e">
        <f>VLOOKUP(Table1[[#This Row],[ParentEd]],$R$19:$S$25,2,FALSE)</f>
        <v>#N/A</v>
      </c>
    </row>
    <row r="600" spans="1:14" x14ac:dyDescent="0.25">
      <c r="A600">
        <v>19079</v>
      </c>
      <c r="B600" t="str">
        <f>VLOOKUP(Table1[[#This Row],[Province]],$P$2:$Q$15,2,FALSE)</f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>
        <v>650</v>
      </c>
      <c r="I600">
        <v>250</v>
      </c>
      <c r="J600">
        <f>(((Table1[[#This Row],[Tuition]]+Table1[[#This Row],[Books]])/12)*8)+(8*(Table1[[#This Row],[Living]]+Table1[[#This Row],[Other]]))</f>
        <v>12000</v>
      </c>
      <c r="K600" t="str">
        <f>VLOOKUP(Table1[[#This Row],[Gender]],$P$19:$Q$20,2,FALSE)</f>
        <v>Male</v>
      </c>
      <c r="M600" t="e">
        <f>VLOOKUP(Table1[[#This Row],[ParentEd]],$R$19:$S$25,2,FALSE)</f>
        <v>#N/A</v>
      </c>
    </row>
    <row r="601" spans="1:14" x14ac:dyDescent="0.25">
      <c r="A601">
        <v>19082</v>
      </c>
      <c r="B601" t="str">
        <f>VLOOKUP(Table1[[#This Row],[Province]],$P$2:$Q$15,2,FALSE)</f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>
        <v>30</v>
      </c>
      <c r="I601">
        <v>30</v>
      </c>
      <c r="J601">
        <f>(((Table1[[#This Row],[Tuition]]+Table1[[#This Row],[Books]])/12)*8)+(8*(Table1[[#This Row],[Living]]+Table1[[#This Row],[Other]]))</f>
        <v>5880</v>
      </c>
      <c r="K601" t="str">
        <f>VLOOKUP(Table1[[#This Row],[Gender]],$P$19:$Q$20,2,FALSE)</f>
        <v>Male</v>
      </c>
      <c r="L601">
        <v>0</v>
      </c>
      <c r="M601" t="str">
        <f>VLOOKUP(Table1[[#This Row],[ParentEd]],$R$19:$S$25,2,FALSE)</f>
        <v>Bachelors</v>
      </c>
      <c r="N601">
        <v>3</v>
      </c>
    </row>
    <row r="602" spans="1:14" x14ac:dyDescent="0.25">
      <c r="A602">
        <v>19083</v>
      </c>
      <c r="B602" t="str">
        <f>VLOOKUP(Table1[[#This Row],[Province]],$P$2:$Q$15,2,FALSE)</f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>
        <v>100</v>
      </c>
      <c r="I602">
        <v>50</v>
      </c>
      <c r="J602">
        <f>(((Table1[[#This Row],[Tuition]]+Table1[[#This Row],[Books]])/12)*8)+(8*(Table1[[#This Row],[Living]]+Table1[[#This Row],[Other]]))</f>
        <v>15866.666666666666</v>
      </c>
      <c r="K602" t="str">
        <f>VLOOKUP(Table1[[#This Row],[Gender]],$P$19:$Q$20,2,FALSE)</f>
        <v>Female</v>
      </c>
      <c r="L602">
        <v>1</v>
      </c>
      <c r="M602" t="str">
        <f>VLOOKUP(Table1[[#This Row],[ParentEd]],$R$19:$S$25,2,FALSE)</f>
        <v>College</v>
      </c>
      <c r="N602">
        <v>2</v>
      </c>
    </row>
    <row r="603" spans="1:14" x14ac:dyDescent="0.25">
      <c r="A603">
        <v>19084</v>
      </c>
      <c r="B603" t="str">
        <f>VLOOKUP(Table1[[#This Row],[Province]],$P$2:$Q$15,2,FALSE)</f>
        <v>International</v>
      </c>
      <c r="C603">
        <v>14</v>
      </c>
      <c r="J603">
        <f>(((Table1[[#This Row],[Tuition]]+Table1[[#This Row],[Books]])/12)*8)+(8*(Table1[[#This Row],[Living]]+Table1[[#This Row],[Other]]))</f>
        <v>0</v>
      </c>
      <c r="K603" t="str">
        <f>VLOOKUP(Table1[[#This Row],[Gender]],$P$19:$Q$20,2,FALSE)</f>
        <v>Male</v>
      </c>
      <c r="M603" t="e">
        <f>VLOOKUP(Table1[[#This Row],[ParentEd]],$R$19:$S$25,2,FALSE)</f>
        <v>#N/A</v>
      </c>
    </row>
    <row r="604" spans="1:14" x14ac:dyDescent="0.25">
      <c r="A604">
        <v>19087</v>
      </c>
      <c r="B604" t="str">
        <f>VLOOKUP(Table1[[#This Row],[Province]],$P$2:$Q$15,2,FALSE)</f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>
        <v>100</v>
      </c>
      <c r="I604">
        <v>200</v>
      </c>
      <c r="J604">
        <f>(((Table1[[#This Row],[Tuition]]+Table1[[#This Row],[Books]])/12)*8)+(8*(Table1[[#This Row],[Living]]+Table1[[#This Row],[Other]]))</f>
        <v>6800</v>
      </c>
      <c r="K604" t="str">
        <f>VLOOKUP(Table1[[#This Row],[Gender]],$P$19:$Q$20,2,FALSE)</f>
        <v>Male</v>
      </c>
      <c r="M604" t="e">
        <f>VLOOKUP(Table1[[#This Row],[ParentEd]],$R$19:$S$25,2,FALSE)</f>
        <v>#N/A</v>
      </c>
    </row>
    <row r="605" spans="1:14" x14ac:dyDescent="0.25">
      <c r="A605">
        <v>19090</v>
      </c>
      <c r="B605" t="str">
        <f>VLOOKUP(Table1[[#This Row],[Province]],$P$2:$Q$15,2,FALSE)</f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>
        <v>850</v>
      </c>
      <c r="I605">
        <v>300</v>
      </c>
      <c r="J605">
        <f>(((Table1[[#This Row],[Tuition]]+Table1[[#This Row],[Books]])/12)*8)+(8*(Table1[[#This Row],[Living]]+Table1[[#This Row],[Other]]))</f>
        <v>15066.666666666668</v>
      </c>
      <c r="K605" t="str">
        <f>VLOOKUP(Table1[[#This Row],[Gender]],$P$19:$Q$20,2,FALSE)</f>
        <v>Male</v>
      </c>
      <c r="L605">
        <v>0</v>
      </c>
      <c r="M605" t="str">
        <f>VLOOKUP(Table1[[#This Row],[ParentEd]],$R$19:$S$25,2,FALSE)</f>
        <v>Bachelors</v>
      </c>
      <c r="N605">
        <v>3</v>
      </c>
    </row>
    <row r="606" spans="1:14" x14ac:dyDescent="0.25">
      <c r="A606">
        <v>19092</v>
      </c>
      <c r="B606" t="str">
        <f>VLOOKUP(Table1[[#This Row],[Province]],$P$2:$Q$15,2,FALSE)</f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>
        <v>810</v>
      </c>
      <c r="I606">
        <v>100</v>
      </c>
      <c r="J606">
        <f>(((Table1[[#This Row],[Tuition]]+Table1[[#This Row],[Books]])/12)*8)+(8*(Table1[[#This Row],[Living]]+Table1[[#This Row],[Other]]))</f>
        <v>11613.333333333332</v>
      </c>
      <c r="K606" t="str">
        <f>VLOOKUP(Table1[[#This Row],[Gender]],$P$19:$Q$20,2,FALSE)</f>
        <v>Female</v>
      </c>
      <c r="L606">
        <v>1</v>
      </c>
      <c r="M606" t="str">
        <f>VLOOKUP(Table1[[#This Row],[ParentEd]],$R$19:$S$25,2,FALSE)</f>
        <v>Advanced</v>
      </c>
      <c r="N606">
        <v>5</v>
      </c>
    </row>
    <row r="607" spans="1:14" x14ac:dyDescent="0.25">
      <c r="A607">
        <v>19094</v>
      </c>
      <c r="B607" t="str">
        <f>VLOOKUP(Table1[[#This Row],[Province]],$P$2:$Q$15,2,FALSE)</f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I607">
        <v>100</v>
      </c>
      <c r="J607">
        <f>(((Table1[[#This Row],[Tuition]]+Table1[[#This Row],[Books]])/12)*8)+(8*(Table1[[#This Row],[Living]]+Table1[[#This Row],[Other]]))</f>
        <v>11200</v>
      </c>
      <c r="K607" t="str">
        <f>VLOOKUP(Table1[[#This Row],[Gender]],$P$19:$Q$20,2,FALSE)</f>
        <v>Male</v>
      </c>
      <c r="M607" t="e">
        <f>VLOOKUP(Table1[[#This Row],[ParentEd]],$R$19:$S$25,2,FALSE)</f>
        <v>#N/A</v>
      </c>
    </row>
    <row r="608" spans="1:14" x14ac:dyDescent="0.25">
      <c r="A608">
        <v>19096</v>
      </c>
      <c r="B608" t="str">
        <f>VLOOKUP(Table1[[#This Row],[Province]],$P$2:$Q$15,2,FALSE)</f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>
        <v>200</v>
      </c>
      <c r="I608">
        <v>100</v>
      </c>
      <c r="J608">
        <f>(((Table1[[#This Row],[Tuition]]+Table1[[#This Row],[Books]])/12)*8)+(8*(Table1[[#This Row],[Living]]+Table1[[#This Row],[Other]]))</f>
        <v>7600</v>
      </c>
      <c r="K608" t="str">
        <f>VLOOKUP(Table1[[#This Row],[Gender]],$P$19:$Q$20,2,FALSE)</f>
        <v>Male</v>
      </c>
      <c r="L608">
        <v>0</v>
      </c>
      <c r="M608" t="str">
        <f>VLOOKUP(Table1[[#This Row],[ParentEd]],$R$19:$S$25,2,FALSE)</f>
        <v>High School</v>
      </c>
      <c r="N608">
        <v>1</v>
      </c>
    </row>
    <row r="609" spans="1:14" x14ac:dyDescent="0.25">
      <c r="A609">
        <v>19098</v>
      </c>
      <c r="B609" t="str">
        <f>VLOOKUP(Table1[[#This Row],[Province]],$P$2:$Q$15,2,FALSE)</f>
        <v>Nova Scotia</v>
      </c>
      <c r="C609">
        <v>7</v>
      </c>
      <c r="D609">
        <v>2</v>
      </c>
      <c r="E609">
        <v>2</v>
      </c>
      <c r="J609">
        <f>(((Table1[[#This Row],[Tuition]]+Table1[[#This Row],[Books]])/12)*8)+(8*(Table1[[#This Row],[Living]]+Table1[[#This Row],[Other]]))</f>
        <v>0</v>
      </c>
      <c r="K609" t="str">
        <f>VLOOKUP(Table1[[#This Row],[Gender]],$P$19:$Q$20,2,FALSE)</f>
        <v>Male</v>
      </c>
      <c r="M609" t="e">
        <f>VLOOKUP(Table1[[#This Row],[ParentEd]],$R$19:$S$25,2,FALSE)</f>
        <v>#N/A</v>
      </c>
    </row>
    <row r="610" spans="1:14" x14ac:dyDescent="0.25">
      <c r="A610">
        <v>19108</v>
      </c>
      <c r="B610" t="str">
        <f>VLOOKUP(Table1[[#This Row],[Province]],$P$2:$Q$15,2,FALSE)</f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>
        <v>950</v>
      </c>
      <c r="I610">
        <v>350</v>
      </c>
      <c r="J610">
        <f>(((Table1[[#This Row],[Tuition]]+Table1[[#This Row],[Books]])/12)*8)+(8*(Table1[[#This Row],[Living]]+Table1[[#This Row],[Other]]))</f>
        <v>18533.333333333332</v>
      </c>
      <c r="K610" t="str">
        <f>VLOOKUP(Table1[[#This Row],[Gender]],$P$19:$Q$20,2,FALSE)</f>
        <v>Female</v>
      </c>
      <c r="L610">
        <v>1</v>
      </c>
      <c r="M610" t="str">
        <f>VLOOKUP(Table1[[#This Row],[ParentEd]],$R$19:$S$25,2,FALSE)</f>
        <v>College</v>
      </c>
      <c r="N610">
        <v>2</v>
      </c>
    </row>
    <row r="611" spans="1:14" x14ac:dyDescent="0.25">
      <c r="A611">
        <v>19109</v>
      </c>
      <c r="B611" t="str">
        <f>VLOOKUP(Table1[[#This Row],[Province]],$P$2:$Q$15,2,FALSE)</f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>
        <v>1200</v>
      </c>
      <c r="I611">
        <v>200</v>
      </c>
      <c r="J611">
        <f>(((Table1[[#This Row],[Tuition]]+Table1[[#This Row],[Books]])/12)*8)+(8*(Table1[[#This Row],[Living]]+Table1[[#This Row],[Other]]))</f>
        <v>15533.333333333332</v>
      </c>
      <c r="K611" t="str">
        <f>VLOOKUP(Table1[[#This Row],[Gender]],$P$19:$Q$20,2,FALSE)</f>
        <v>Female</v>
      </c>
      <c r="L611">
        <v>1</v>
      </c>
      <c r="M611" t="str">
        <f>VLOOKUP(Table1[[#This Row],[ParentEd]],$R$19:$S$25,2,FALSE)</f>
        <v>Advanced</v>
      </c>
      <c r="N611">
        <v>4</v>
      </c>
    </row>
    <row r="612" spans="1:14" x14ac:dyDescent="0.25">
      <c r="A612">
        <v>19111</v>
      </c>
      <c r="B612" t="str">
        <f>VLOOKUP(Table1[[#This Row],[Province]],$P$2:$Q$15,2,FALSE)</f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>
        <v>700</v>
      </c>
      <c r="I612">
        <v>300</v>
      </c>
      <c r="J612">
        <f>(((Table1[[#This Row],[Tuition]]+Table1[[#This Row],[Books]])/12)*8)+(8*(Table1[[#This Row],[Living]]+Table1[[#This Row],[Other]]))</f>
        <v>25333.333333333332</v>
      </c>
      <c r="K612" t="str">
        <f>VLOOKUP(Table1[[#This Row],[Gender]],$P$19:$Q$20,2,FALSE)</f>
        <v>Male</v>
      </c>
      <c r="L612">
        <v>0</v>
      </c>
      <c r="M612" t="str">
        <f>VLOOKUP(Table1[[#This Row],[ParentEd]],$R$19:$S$25,2,FALSE)</f>
        <v>Bachelors</v>
      </c>
      <c r="N612">
        <v>3</v>
      </c>
    </row>
    <row r="613" spans="1:14" x14ac:dyDescent="0.25">
      <c r="A613">
        <v>19115</v>
      </c>
      <c r="B613" t="str">
        <f>VLOOKUP(Table1[[#This Row],[Province]],$P$2:$Q$15,2,FALSE)</f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>
        <v>600</v>
      </c>
      <c r="I613">
        <v>200</v>
      </c>
      <c r="J613">
        <f>(((Table1[[#This Row],[Tuition]]+Table1[[#This Row],[Books]])/12)*8)+(8*(Table1[[#This Row],[Living]]+Table1[[#This Row],[Other]]))</f>
        <v>7466.666666666667</v>
      </c>
      <c r="K613" t="str">
        <f>VLOOKUP(Table1[[#This Row],[Gender]],$P$19:$Q$20,2,FALSE)</f>
        <v>Male</v>
      </c>
      <c r="L613">
        <v>0</v>
      </c>
      <c r="M613" t="str">
        <f>VLOOKUP(Table1[[#This Row],[ParentEd]],$R$19:$S$25,2,FALSE)</f>
        <v>Bachelors</v>
      </c>
      <c r="N613">
        <v>3</v>
      </c>
    </row>
    <row r="614" spans="1:14" x14ac:dyDescent="0.25">
      <c r="A614">
        <v>19116</v>
      </c>
      <c r="B614" t="str">
        <f>VLOOKUP(Table1[[#This Row],[Province]],$P$2:$Q$15,2,FALSE)</f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>
        <v>700</v>
      </c>
      <c r="I614">
        <v>50</v>
      </c>
      <c r="J614">
        <f>(((Table1[[#This Row],[Tuition]]+Table1[[#This Row],[Books]])/12)*8)+(8*(Table1[[#This Row],[Living]]+Table1[[#This Row],[Other]]))</f>
        <v>14666.666666666666</v>
      </c>
      <c r="K614" t="str">
        <f>VLOOKUP(Table1[[#This Row],[Gender]],$P$19:$Q$20,2,FALSE)</f>
        <v>Male</v>
      </c>
      <c r="L614">
        <v>0</v>
      </c>
      <c r="M614" t="str">
        <f>VLOOKUP(Table1[[#This Row],[ParentEd]],$R$19:$S$25,2,FALSE)</f>
        <v>Advanced</v>
      </c>
      <c r="N614">
        <v>5</v>
      </c>
    </row>
    <row r="615" spans="1:14" x14ac:dyDescent="0.25">
      <c r="A615">
        <v>19117</v>
      </c>
      <c r="B615" t="str">
        <f>VLOOKUP(Table1[[#This Row],[Province]],$P$2:$Q$15,2,FALSE)</f>
        <v>International</v>
      </c>
      <c r="C615">
        <v>14</v>
      </c>
      <c r="D615">
        <v>3</v>
      </c>
      <c r="E615">
        <v>2</v>
      </c>
      <c r="J615">
        <f>(((Table1[[#This Row],[Tuition]]+Table1[[#This Row],[Books]])/12)*8)+(8*(Table1[[#This Row],[Living]]+Table1[[#This Row],[Other]]))</f>
        <v>0</v>
      </c>
      <c r="K615" t="str">
        <f>VLOOKUP(Table1[[#This Row],[Gender]],$P$19:$Q$20,2,FALSE)</f>
        <v>Male</v>
      </c>
      <c r="M615" t="e">
        <f>VLOOKUP(Table1[[#This Row],[ParentEd]],$R$19:$S$25,2,FALSE)</f>
        <v>#N/A</v>
      </c>
    </row>
    <row r="616" spans="1:14" x14ac:dyDescent="0.25">
      <c r="A616">
        <v>19118</v>
      </c>
      <c r="B616" t="str">
        <f>VLOOKUP(Table1[[#This Row],[Province]],$P$2:$Q$15,2,FALSE)</f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J616">
        <f>(((Table1[[#This Row],[Tuition]]+Table1[[#This Row],[Books]])/12)*8)+(8*(Table1[[#This Row],[Living]]+Table1[[#This Row],[Other]]))</f>
        <v>4333.333333333333</v>
      </c>
      <c r="K616" t="str">
        <f>VLOOKUP(Table1[[#This Row],[Gender]],$P$19:$Q$20,2,FALSE)</f>
        <v>Female</v>
      </c>
      <c r="L616">
        <v>1</v>
      </c>
      <c r="M616" t="str">
        <f>VLOOKUP(Table1[[#This Row],[ParentEd]],$R$19:$S$25,2,FALSE)</f>
        <v>College</v>
      </c>
      <c r="N616">
        <v>2</v>
      </c>
    </row>
    <row r="617" spans="1:14" x14ac:dyDescent="0.25">
      <c r="A617">
        <v>19119</v>
      </c>
      <c r="B617" t="str">
        <f>VLOOKUP(Table1[[#This Row],[Province]],$P$2:$Q$15,2,FALSE)</f>
        <v>Nova Scotia</v>
      </c>
      <c r="C617">
        <v>7</v>
      </c>
      <c r="D617">
        <v>3</v>
      </c>
      <c r="E617">
        <v>1</v>
      </c>
      <c r="J617">
        <f>(((Table1[[#This Row],[Tuition]]+Table1[[#This Row],[Books]])/12)*8)+(8*(Table1[[#This Row],[Living]]+Table1[[#This Row],[Other]]))</f>
        <v>0</v>
      </c>
      <c r="K617" t="str">
        <f>VLOOKUP(Table1[[#This Row],[Gender]],$P$19:$Q$20,2,FALSE)</f>
        <v>Male</v>
      </c>
      <c r="M617" t="e">
        <f>VLOOKUP(Table1[[#This Row],[ParentEd]],$R$19:$S$25,2,FALSE)</f>
        <v>#N/A</v>
      </c>
    </row>
    <row r="618" spans="1:14" x14ac:dyDescent="0.25">
      <c r="A618">
        <v>19120</v>
      </c>
      <c r="B618" t="str">
        <f>VLOOKUP(Table1[[#This Row],[Province]],$P$2:$Q$15,2,FALSE)</f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>
        <v>500</v>
      </c>
      <c r="I618">
        <v>50</v>
      </c>
      <c r="J618">
        <f>(((Table1[[#This Row],[Tuition]]+Table1[[#This Row],[Books]])/12)*8)+(8*(Table1[[#This Row],[Living]]+Table1[[#This Row],[Other]]))</f>
        <v>8933.3333333333321</v>
      </c>
      <c r="K618" t="str">
        <f>VLOOKUP(Table1[[#This Row],[Gender]],$P$19:$Q$20,2,FALSE)</f>
        <v>Male</v>
      </c>
      <c r="L618">
        <v>0</v>
      </c>
      <c r="M618" t="str">
        <f>VLOOKUP(Table1[[#This Row],[ParentEd]],$R$19:$S$25,2,FALSE)</f>
        <v>Advanced</v>
      </c>
      <c r="N618">
        <v>5</v>
      </c>
    </row>
    <row r="619" spans="1:14" x14ac:dyDescent="0.25">
      <c r="A619">
        <v>19123</v>
      </c>
      <c r="B619" t="str">
        <f>VLOOKUP(Table1[[#This Row],[Province]],$P$2:$Q$15,2,FALSE)</f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>
        <v>500</v>
      </c>
      <c r="I619">
        <v>200</v>
      </c>
      <c r="J619">
        <f>(((Table1[[#This Row],[Tuition]]+Table1[[#This Row],[Books]])/12)*8)+(8*(Table1[[#This Row],[Living]]+Table1[[#This Row],[Other]]))</f>
        <v>9266.6666666666661</v>
      </c>
      <c r="K619" t="str">
        <f>VLOOKUP(Table1[[#This Row],[Gender]],$P$19:$Q$20,2,FALSE)</f>
        <v>Female</v>
      </c>
      <c r="L619">
        <v>1</v>
      </c>
      <c r="M619" t="str">
        <f>VLOOKUP(Table1[[#This Row],[ParentEd]],$R$19:$S$25,2,FALSE)</f>
        <v>High School</v>
      </c>
      <c r="N619">
        <v>1</v>
      </c>
    </row>
    <row r="620" spans="1:14" x14ac:dyDescent="0.25">
      <c r="A620">
        <v>19126</v>
      </c>
      <c r="B620" t="str">
        <f>VLOOKUP(Table1[[#This Row],[Province]],$P$2:$Q$15,2,FALSE)</f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>
        <v>700</v>
      </c>
      <c r="I620">
        <v>300</v>
      </c>
      <c r="J620">
        <f>(((Table1[[#This Row],[Tuition]]+Table1[[#This Row],[Books]])/12)*8)+(8*(Table1[[#This Row],[Living]]+Table1[[#This Row],[Other]]))</f>
        <v>12573.333333333332</v>
      </c>
      <c r="K620" t="str">
        <f>VLOOKUP(Table1[[#This Row],[Gender]],$P$19:$Q$20,2,FALSE)</f>
        <v>Female</v>
      </c>
      <c r="L620">
        <v>1</v>
      </c>
      <c r="M620" t="str">
        <f>VLOOKUP(Table1[[#This Row],[ParentEd]],$R$19:$S$25,2,FALSE)</f>
        <v>College</v>
      </c>
      <c r="N620">
        <v>2</v>
      </c>
    </row>
    <row r="621" spans="1:14" x14ac:dyDescent="0.25">
      <c r="A621">
        <v>19128</v>
      </c>
      <c r="B621" t="str">
        <f>VLOOKUP(Table1[[#This Row],[Province]],$P$2:$Q$15,2,FALSE)</f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>
        <v>900</v>
      </c>
      <c r="I621">
        <v>300</v>
      </c>
      <c r="J621">
        <f>(((Table1[[#This Row],[Tuition]]+Table1[[#This Row],[Books]])/12)*8)+(8*(Table1[[#This Row],[Living]]+Table1[[#This Row],[Other]]))</f>
        <v>10933.333333333334</v>
      </c>
      <c r="K621" t="str">
        <f>VLOOKUP(Table1[[#This Row],[Gender]],$P$19:$Q$20,2,FALSE)</f>
        <v>Female</v>
      </c>
      <c r="L621">
        <v>1</v>
      </c>
      <c r="M621" t="str">
        <f>VLOOKUP(Table1[[#This Row],[ParentEd]],$R$19:$S$25,2,FALSE)</f>
        <v>College</v>
      </c>
      <c r="N621">
        <v>2</v>
      </c>
    </row>
    <row r="622" spans="1:14" x14ac:dyDescent="0.25">
      <c r="A622">
        <v>19130</v>
      </c>
      <c r="B622" t="str">
        <f>VLOOKUP(Table1[[#This Row],[Province]],$P$2:$Q$15,2,FALSE)</f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>
        <v>800</v>
      </c>
      <c r="I622">
        <v>500</v>
      </c>
      <c r="J622">
        <f>(((Table1[[#This Row],[Tuition]]+Table1[[#This Row],[Books]])/12)*8)+(8*(Table1[[#This Row],[Living]]+Table1[[#This Row],[Other]]))</f>
        <v>13300</v>
      </c>
      <c r="K622" t="str">
        <f>VLOOKUP(Table1[[#This Row],[Gender]],$P$19:$Q$20,2,FALSE)</f>
        <v>Female</v>
      </c>
      <c r="L622">
        <v>1</v>
      </c>
      <c r="M622" t="str">
        <f>VLOOKUP(Table1[[#This Row],[ParentEd]],$R$19:$S$25,2,FALSE)</f>
        <v>Advanced</v>
      </c>
      <c r="N622">
        <v>5</v>
      </c>
    </row>
    <row r="623" spans="1:14" x14ac:dyDescent="0.25">
      <c r="A623">
        <v>19131</v>
      </c>
      <c r="B623" t="str">
        <f>VLOOKUP(Table1[[#This Row],[Province]],$P$2:$Q$15,2,FALSE)</f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>
        <v>600</v>
      </c>
      <c r="I623">
        <v>100</v>
      </c>
      <c r="J623">
        <f>(((Table1[[#This Row],[Tuition]]+Table1[[#This Row],[Books]])/12)*8)+(8*(Table1[[#This Row],[Living]]+Table1[[#This Row],[Other]]))</f>
        <v>8200</v>
      </c>
      <c r="K623" t="str">
        <f>VLOOKUP(Table1[[#This Row],[Gender]],$P$19:$Q$20,2,FALSE)</f>
        <v>Female</v>
      </c>
      <c r="L623">
        <v>1</v>
      </c>
      <c r="M623" t="str">
        <f>VLOOKUP(Table1[[#This Row],[ParentEd]],$R$19:$S$25,2,FALSE)</f>
        <v>High School</v>
      </c>
      <c r="N623">
        <v>1</v>
      </c>
    </row>
    <row r="624" spans="1:14" x14ac:dyDescent="0.25">
      <c r="A624">
        <v>19132</v>
      </c>
      <c r="B624" t="str">
        <f>VLOOKUP(Table1[[#This Row],[Province]],$P$2:$Q$15,2,FALSE)</f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>
        <v>200</v>
      </c>
      <c r="I624">
        <v>200</v>
      </c>
      <c r="J624">
        <f>(((Table1[[#This Row],[Tuition]]+Table1[[#This Row],[Books]])/12)*8)+(8*(Table1[[#This Row],[Living]]+Table1[[#This Row],[Other]]))</f>
        <v>7800</v>
      </c>
      <c r="K624" t="str">
        <f>VLOOKUP(Table1[[#This Row],[Gender]],$P$19:$Q$20,2,FALSE)</f>
        <v>Female</v>
      </c>
      <c r="L624">
        <v>1</v>
      </c>
      <c r="M624" t="str">
        <f>VLOOKUP(Table1[[#This Row],[ParentEd]],$R$19:$S$25,2,FALSE)</f>
        <v>Advanced</v>
      </c>
      <c r="N624">
        <v>5</v>
      </c>
    </row>
    <row r="625" spans="1:14" x14ac:dyDescent="0.25">
      <c r="A625">
        <v>19133</v>
      </c>
      <c r="B625" t="str">
        <f>VLOOKUP(Table1[[#This Row],[Province]],$P$2:$Q$15,2,FALSE)</f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>
        <v>300</v>
      </c>
      <c r="I625">
        <v>100</v>
      </c>
      <c r="J625">
        <f>(((Table1[[#This Row],[Tuition]]+Table1[[#This Row],[Books]])/12)*8)+(8*(Table1[[#This Row],[Living]]+Table1[[#This Row],[Other]]))</f>
        <v>6600</v>
      </c>
      <c r="K625" t="str">
        <f>VLOOKUP(Table1[[#This Row],[Gender]],$P$19:$Q$20,2,FALSE)</f>
        <v>Female</v>
      </c>
      <c r="L625">
        <v>1</v>
      </c>
      <c r="M625" t="str">
        <f>VLOOKUP(Table1[[#This Row],[ParentEd]],$R$19:$S$25,2,FALSE)</f>
        <v>High School</v>
      </c>
      <c r="N625">
        <v>1</v>
      </c>
    </row>
    <row r="626" spans="1:14" x14ac:dyDescent="0.25">
      <c r="A626">
        <v>19134</v>
      </c>
      <c r="B626" t="str">
        <f>VLOOKUP(Table1[[#This Row],[Province]],$P$2:$Q$15,2,FALSE)</f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>
        <v>5150</v>
      </c>
      <c r="I626">
        <v>150</v>
      </c>
      <c r="J626">
        <f>(((Table1[[#This Row],[Tuition]]+Table1[[#This Row],[Books]])/12)*8)+(8*(Table1[[#This Row],[Living]]+Table1[[#This Row],[Other]]))</f>
        <v>46400</v>
      </c>
      <c r="K626" t="str">
        <f>VLOOKUP(Table1[[#This Row],[Gender]],$P$19:$Q$20,2,FALSE)</f>
        <v>Female</v>
      </c>
      <c r="L626">
        <v>1</v>
      </c>
      <c r="M626" t="str">
        <f>VLOOKUP(Table1[[#This Row],[ParentEd]],$R$19:$S$25,2,FALSE)</f>
        <v>High School</v>
      </c>
      <c r="N626">
        <v>1</v>
      </c>
    </row>
    <row r="627" spans="1:14" x14ac:dyDescent="0.25">
      <c r="A627">
        <v>19135</v>
      </c>
      <c r="B627" t="str">
        <f>VLOOKUP(Table1[[#This Row],[Province]],$P$2:$Q$15,2,FALSE)</f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>
        <v>600</v>
      </c>
      <c r="I627">
        <v>250</v>
      </c>
      <c r="J627">
        <f>(((Table1[[#This Row],[Tuition]]+Table1[[#This Row],[Books]])/12)*8)+(8*(Table1[[#This Row],[Living]]+Table1[[#This Row],[Other]]))</f>
        <v>12133.333333333332</v>
      </c>
      <c r="K627" t="str">
        <f>VLOOKUP(Table1[[#This Row],[Gender]],$P$19:$Q$20,2,FALSE)</f>
        <v>Male</v>
      </c>
      <c r="L627">
        <v>0</v>
      </c>
      <c r="M627" t="str">
        <f>VLOOKUP(Table1[[#This Row],[ParentEd]],$R$19:$S$25,2,FALSE)</f>
        <v>Bachelors</v>
      </c>
      <c r="N627">
        <v>3</v>
      </c>
    </row>
    <row r="628" spans="1:14" x14ac:dyDescent="0.25">
      <c r="A628">
        <v>19137</v>
      </c>
      <c r="B628" t="str">
        <f>VLOOKUP(Table1[[#This Row],[Province]],$P$2:$Q$15,2,FALSE)</f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>
        <v>1200</v>
      </c>
      <c r="I628">
        <v>200</v>
      </c>
      <c r="J628">
        <f>(((Table1[[#This Row],[Tuition]]+Table1[[#This Row],[Books]])/12)*8)+(8*(Table1[[#This Row],[Living]]+Table1[[#This Row],[Other]]))</f>
        <v>14333.333333333334</v>
      </c>
      <c r="K628" t="str">
        <f>VLOOKUP(Table1[[#This Row],[Gender]],$P$19:$Q$20,2,FALSE)</f>
        <v>Female</v>
      </c>
      <c r="L628">
        <v>1</v>
      </c>
      <c r="M628" t="str">
        <f>VLOOKUP(Table1[[#This Row],[ParentEd]],$R$19:$S$25,2,FALSE)</f>
        <v>Advanced</v>
      </c>
      <c r="N628">
        <v>6</v>
      </c>
    </row>
    <row r="629" spans="1:14" x14ac:dyDescent="0.25">
      <c r="A629">
        <v>19139</v>
      </c>
      <c r="B629" t="str">
        <f>VLOOKUP(Table1[[#This Row],[Province]],$P$2:$Q$15,2,FALSE)</f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>
        <v>100</v>
      </c>
      <c r="I629">
        <v>500</v>
      </c>
      <c r="J629">
        <f>(((Table1[[#This Row],[Tuition]]+Table1[[#This Row],[Books]])/12)*8)+(8*(Table1[[#This Row],[Living]]+Table1[[#This Row],[Other]]))</f>
        <v>8800</v>
      </c>
      <c r="K629" t="str">
        <f>VLOOKUP(Table1[[#This Row],[Gender]],$P$19:$Q$20,2,FALSE)</f>
        <v>Female</v>
      </c>
      <c r="L629">
        <v>1</v>
      </c>
      <c r="M629" t="str">
        <f>VLOOKUP(Table1[[#This Row],[ParentEd]],$R$19:$S$25,2,FALSE)</f>
        <v>Bachelors</v>
      </c>
      <c r="N629">
        <v>3</v>
      </c>
    </row>
    <row r="630" spans="1:14" x14ac:dyDescent="0.25">
      <c r="A630">
        <v>19140</v>
      </c>
      <c r="B630" t="str">
        <f>VLOOKUP(Table1[[#This Row],[Province]],$P$2:$Q$15,2,FALSE)</f>
        <v>Nova Scotia</v>
      </c>
      <c r="C630">
        <v>7</v>
      </c>
      <c r="J630">
        <f>(((Table1[[#This Row],[Tuition]]+Table1[[#This Row],[Books]])/12)*8)+(8*(Table1[[#This Row],[Living]]+Table1[[#This Row],[Other]]))</f>
        <v>0</v>
      </c>
      <c r="K630" t="str">
        <f>VLOOKUP(Table1[[#This Row],[Gender]],$P$19:$Q$20,2,FALSE)</f>
        <v>Male</v>
      </c>
      <c r="M630" t="e">
        <f>VLOOKUP(Table1[[#This Row],[ParentEd]],$R$19:$S$25,2,FALSE)</f>
        <v>#N/A</v>
      </c>
    </row>
    <row r="631" spans="1:14" x14ac:dyDescent="0.25">
      <c r="A631">
        <v>19142</v>
      </c>
      <c r="B631" t="str">
        <f>VLOOKUP(Table1[[#This Row],[Province]],$P$2:$Q$15,2,FALSE)</f>
        <v>Nova Scotia</v>
      </c>
      <c r="C631">
        <v>7</v>
      </c>
      <c r="D631">
        <v>2</v>
      </c>
      <c r="E631">
        <v>3</v>
      </c>
      <c r="J631">
        <f>(((Table1[[#This Row],[Tuition]]+Table1[[#This Row],[Books]])/12)*8)+(8*(Table1[[#This Row],[Living]]+Table1[[#This Row],[Other]]))</f>
        <v>0</v>
      </c>
      <c r="K631" t="str">
        <f>VLOOKUP(Table1[[#This Row],[Gender]],$P$19:$Q$20,2,FALSE)</f>
        <v>Male</v>
      </c>
      <c r="M631" t="e">
        <f>VLOOKUP(Table1[[#This Row],[ParentEd]],$R$19:$S$25,2,FALSE)</f>
        <v>#N/A</v>
      </c>
    </row>
    <row r="632" spans="1:14" x14ac:dyDescent="0.25">
      <c r="A632">
        <v>19143</v>
      </c>
      <c r="B632" t="str">
        <f>VLOOKUP(Table1[[#This Row],[Province]],$P$2:$Q$15,2,FALSE)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J632">
        <f>(((Table1[[#This Row],[Tuition]]+Table1[[#This Row],[Books]])/12)*8)+(8*(Table1[[#This Row],[Living]]+Table1[[#This Row],[Other]]))</f>
        <v>5560</v>
      </c>
      <c r="K632" t="str">
        <f>VLOOKUP(Table1[[#This Row],[Gender]],$P$19:$Q$20,2,FALSE)</f>
        <v>Female</v>
      </c>
      <c r="L632">
        <v>1</v>
      </c>
      <c r="M632" t="str">
        <f>VLOOKUP(Table1[[#This Row],[ParentEd]],$R$19:$S$25,2,FALSE)</f>
        <v>College</v>
      </c>
      <c r="N632">
        <v>2</v>
      </c>
    </row>
    <row r="633" spans="1:14" x14ac:dyDescent="0.25">
      <c r="A633">
        <v>19147</v>
      </c>
      <c r="B633" t="str">
        <f>VLOOKUP(Table1[[#This Row],[Province]],$P$2:$Q$15,2,FALSE)</f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>
        <v>0</v>
      </c>
      <c r="I633">
        <v>100</v>
      </c>
      <c r="J633">
        <f>(((Table1[[#This Row],[Tuition]]+Table1[[#This Row],[Books]])/12)*8)+(8*(Table1[[#This Row],[Living]]+Table1[[#This Row],[Other]]))</f>
        <v>4800</v>
      </c>
      <c r="K633" t="str">
        <f>VLOOKUP(Table1[[#This Row],[Gender]],$P$19:$Q$20,2,FALSE)</f>
        <v>Male</v>
      </c>
      <c r="L633">
        <v>0</v>
      </c>
      <c r="M633" t="str">
        <f>VLOOKUP(Table1[[#This Row],[ParentEd]],$R$19:$S$25,2,FALSE)</f>
        <v>College</v>
      </c>
      <c r="N633">
        <v>2</v>
      </c>
    </row>
    <row r="634" spans="1:14" x14ac:dyDescent="0.25">
      <c r="A634">
        <v>19151</v>
      </c>
      <c r="B634" t="str">
        <f>VLOOKUP(Table1[[#This Row],[Province]],$P$2:$Q$15,2,FALSE)</f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>
        <v>550</v>
      </c>
      <c r="I634">
        <v>150</v>
      </c>
      <c r="J634">
        <f>(((Table1[[#This Row],[Tuition]]+Table1[[#This Row],[Books]])/12)*8)+(8*(Table1[[#This Row],[Living]]+Table1[[#This Row],[Other]]))</f>
        <v>12666.666666666668</v>
      </c>
      <c r="K634" t="str">
        <f>VLOOKUP(Table1[[#This Row],[Gender]],$P$19:$Q$20,2,FALSE)</f>
        <v>Female</v>
      </c>
      <c r="L634">
        <v>1</v>
      </c>
      <c r="M634" t="str">
        <f>VLOOKUP(Table1[[#This Row],[ParentEd]],$R$19:$S$25,2,FALSE)</f>
        <v>High School</v>
      </c>
      <c r="N634">
        <v>1</v>
      </c>
    </row>
    <row r="635" spans="1:14" x14ac:dyDescent="0.25">
      <c r="A635">
        <v>19152</v>
      </c>
      <c r="B635" t="str">
        <f>VLOOKUP(Table1[[#This Row],[Province]],$P$2:$Q$15,2,FALSE)</f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>
        <v>0</v>
      </c>
      <c r="I635">
        <v>100</v>
      </c>
      <c r="J635">
        <f>(((Table1[[#This Row],[Tuition]]+Table1[[#This Row],[Books]])/12)*8)+(8*(Table1[[#This Row],[Living]]+Table1[[#This Row],[Other]]))</f>
        <v>2466.666666666667</v>
      </c>
      <c r="K635" t="str">
        <f>VLOOKUP(Table1[[#This Row],[Gender]],$P$19:$Q$20,2,FALSE)</f>
        <v>Male</v>
      </c>
      <c r="M635" t="e">
        <f>VLOOKUP(Table1[[#This Row],[ParentEd]],$R$19:$S$25,2,FALSE)</f>
        <v>#N/A</v>
      </c>
    </row>
    <row r="636" spans="1:14" x14ac:dyDescent="0.25">
      <c r="A636">
        <v>19154</v>
      </c>
      <c r="B636" t="str">
        <f>VLOOKUP(Table1[[#This Row],[Province]],$P$2:$Q$15,2,FALSE)</f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>
        <v>800</v>
      </c>
      <c r="I636">
        <v>150</v>
      </c>
      <c r="J636">
        <f>(((Table1[[#This Row],[Tuition]]+Table1[[#This Row],[Books]])/12)*8)+(8*(Table1[[#This Row],[Living]]+Table1[[#This Row],[Other]]))</f>
        <v>12600</v>
      </c>
      <c r="K636" t="str">
        <f>VLOOKUP(Table1[[#This Row],[Gender]],$P$19:$Q$20,2,FALSE)</f>
        <v>Female</v>
      </c>
      <c r="L636">
        <v>1</v>
      </c>
      <c r="M636" t="str">
        <f>VLOOKUP(Table1[[#This Row],[ParentEd]],$R$19:$S$25,2,FALSE)</f>
        <v>Advanced</v>
      </c>
      <c r="N636">
        <v>4</v>
      </c>
    </row>
    <row r="637" spans="1:14" x14ac:dyDescent="0.25">
      <c r="A637">
        <v>19158</v>
      </c>
      <c r="B637" t="str">
        <f>VLOOKUP(Table1[[#This Row],[Province]],$P$2:$Q$15,2,FALSE)</f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>
        <v>250</v>
      </c>
      <c r="I637">
        <v>700</v>
      </c>
      <c r="J637">
        <f>(((Table1[[#This Row],[Tuition]]+Table1[[#This Row],[Books]])/12)*8)+(8*(Table1[[#This Row],[Living]]+Table1[[#This Row],[Other]]))</f>
        <v>10466.666666666666</v>
      </c>
      <c r="K637" t="str">
        <f>VLOOKUP(Table1[[#This Row],[Gender]],$P$19:$Q$20,2,FALSE)</f>
        <v>Male</v>
      </c>
      <c r="L637">
        <v>0</v>
      </c>
      <c r="M637" t="str">
        <f>VLOOKUP(Table1[[#This Row],[ParentEd]],$R$19:$S$25,2,FALSE)</f>
        <v>High School</v>
      </c>
      <c r="N637">
        <v>1</v>
      </c>
    </row>
    <row r="638" spans="1:14" x14ac:dyDescent="0.25">
      <c r="A638">
        <v>19159</v>
      </c>
      <c r="B638" t="str">
        <f>VLOOKUP(Table1[[#This Row],[Province]],$P$2:$Q$15,2,FALSE)</f>
        <v>Nova Scotia</v>
      </c>
      <c r="C638">
        <v>7</v>
      </c>
      <c r="D638">
        <v>2</v>
      </c>
      <c r="E638">
        <v>2</v>
      </c>
      <c r="J638">
        <f>(((Table1[[#This Row],[Tuition]]+Table1[[#This Row],[Books]])/12)*8)+(8*(Table1[[#This Row],[Living]]+Table1[[#This Row],[Other]]))</f>
        <v>0</v>
      </c>
      <c r="K638" t="str">
        <f>VLOOKUP(Table1[[#This Row],[Gender]],$P$19:$Q$20,2,FALSE)</f>
        <v>Male</v>
      </c>
      <c r="M638" t="e">
        <f>VLOOKUP(Table1[[#This Row],[ParentEd]],$R$19:$S$25,2,FALSE)</f>
        <v>#N/A</v>
      </c>
    </row>
    <row r="639" spans="1:14" x14ac:dyDescent="0.25">
      <c r="A639">
        <v>19161</v>
      </c>
      <c r="B639" t="str">
        <f>VLOOKUP(Table1[[#This Row],[Province]],$P$2:$Q$15,2,FALSE)</f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>
        <v>1100</v>
      </c>
      <c r="I639">
        <v>50</v>
      </c>
      <c r="J639">
        <f>(((Table1[[#This Row],[Tuition]]+Table1[[#This Row],[Books]])/12)*8)+(8*(Table1[[#This Row],[Living]]+Table1[[#This Row],[Other]]))</f>
        <v>10106.666666666666</v>
      </c>
      <c r="K639" t="str">
        <f>VLOOKUP(Table1[[#This Row],[Gender]],$P$19:$Q$20,2,FALSE)</f>
        <v>Male</v>
      </c>
      <c r="L639">
        <v>0</v>
      </c>
      <c r="M639" t="str">
        <f>VLOOKUP(Table1[[#This Row],[ParentEd]],$R$19:$S$25,2,FALSE)</f>
        <v>Bachelors</v>
      </c>
      <c r="N639">
        <v>3</v>
      </c>
    </row>
    <row r="640" spans="1:14" x14ac:dyDescent="0.25">
      <c r="A640">
        <v>19170</v>
      </c>
      <c r="B640" t="str">
        <f>VLOOKUP(Table1[[#This Row],[Province]],$P$2:$Q$15,2,FALSE)</f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>
        <v>1000</v>
      </c>
      <c r="I640">
        <v>200</v>
      </c>
      <c r="J640">
        <f>(((Table1[[#This Row],[Tuition]]+Table1[[#This Row],[Books]])/12)*8)+(8*(Table1[[#This Row],[Living]]+Table1[[#This Row],[Other]]))</f>
        <v>13600</v>
      </c>
      <c r="K640" t="str">
        <f>VLOOKUP(Table1[[#This Row],[Gender]],$P$19:$Q$20,2,FALSE)</f>
        <v>Female</v>
      </c>
      <c r="L640">
        <v>1</v>
      </c>
      <c r="M640" t="str">
        <f>VLOOKUP(Table1[[#This Row],[ParentEd]],$R$19:$S$25,2,FALSE)</f>
        <v>High School</v>
      </c>
      <c r="N640">
        <v>1</v>
      </c>
    </row>
    <row r="641" spans="1:14" x14ac:dyDescent="0.25">
      <c r="A641">
        <v>19173</v>
      </c>
      <c r="B641" t="str">
        <f>VLOOKUP(Table1[[#This Row],[Province]],$P$2:$Q$15,2,FALSE)</f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>
        <v>250</v>
      </c>
      <c r="I641">
        <v>200</v>
      </c>
      <c r="J641">
        <f>(((Table1[[#This Row],[Tuition]]+Table1[[#This Row],[Books]])/12)*8)+(8*(Table1[[#This Row],[Living]]+Table1[[#This Row],[Other]]))</f>
        <v>9400</v>
      </c>
      <c r="K641" t="str">
        <f>VLOOKUP(Table1[[#This Row],[Gender]],$P$19:$Q$20,2,FALSE)</f>
        <v>Female</v>
      </c>
      <c r="L641">
        <v>1</v>
      </c>
      <c r="M641" t="str">
        <f>VLOOKUP(Table1[[#This Row],[ParentEd]],$R$19:$S$25,2,FALSE)</f>
        <v>Bachelors</v>
      </c>
      <c r="N641">
        <v>3</v>
      </c>
    </row>
    <row r="642" spans="1:14" x14ac:dyDescent="0.25">
      <c r="A642">
        <v>19175</v>
      </c>
      <c r="B642" t="str">
        <f>VLOOKUP(Table1[[#This Row],[Province]],$P$2:$Q$15,2,FALSE)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>
        <v>800</v>
      </c>
      <c r="I642">
        <v>100</v>
      </c>
      <c r="J642">
        <f>(((Table1[[#This Row],[Tuition]]+Table1[[#This Row],[Books]])/12)*8)+(8*(Table1[[#This Row],[Living]]+Table1[[#This Row],[Other]]))</f>
        <v>11533.333333333332</v>
      </c>
      <c r="K642" t="str">
        <f>VLOOKUP(Table1[[#This Row],[Gender]],$P$19:$Q$20,2,FALSE)</f>
        <v>Female</v>
      </c>
      <c r="L642">
        <v>1</v>
      </c>
      <c r="M642" t="str">
        <f>VLOOKUP(Table1[[#This Row],[ParentEd]],$R$19:$S$25,2,FALSE)</f>
        <v>College</v>
      </c>
      <c r="N642">
        <v>2</v>
      </c>
    </row>
    <row r="643" spans="1:14" x14ac:dyDescent="0.25">
      <c r="A643">
        <v>19176</v>
      </c>
      <c r="B643" t="str">
        <f>VLOOKUP(Table1[[#This Row],[Province]],$P$2:$Q$15,2,FALSE)</f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>
        <v>150</v>
      </c>
      <c r="I643">
        <v>200</v>
      </c>
      <c r="J643">
        <f>(((Table1[[#This Row],[Tuition]]+Table1[[#This Row],[Books]])/12)*8)+(8*(Table1[[#This Row],[Living]]+Table1[[#This Row],[Other]]))</f>
        <v>12133.333333333334</v>
      </c>
      <c r="K643" t="str">
        <f>VLOOKUP(Table1[[#This Row],[Gender]],$P$19:$Q$20,2,FALSE)</f>
        <v>Male</v>
      </c>
      <c r="L643">
        <v>0</v>
      </c>
      <c r="M643" t="str">
        <f>VLOOKUP(Table1[[#This Row],[ParentEd]],$R$19:$S$25,2,FALSE)</f>
        <v>High School</v>
      </c>
      <c r="N643">
        <v>1</v>
      </c>
    </row>
    <row r="644" spans="1:14" x14ac:dyDescent="0.25">
      <c r="A644">
        <v>19177</v>
      </c>
      <c r="B644" t="str">
        <f>VLOOKUP(Table1[[#This Row],[Province]],$P$2:$Q$15,2,FALSE)</f>
        <v>Canada</v>
      </c>
      <c r="C644">
        <v>1</v>
      </c>
      <c r="J644">
        <f>(((Table1[[#This Row],[Tuition]]+Table1[[#This Row],[Books]])/12)*8)+(8*(Table1[[#This Row],[Living]]+Table1[[#This Row],[Other]]))</f>
        <v>0</v>
      </c>
      <c r="K644" t="str">
        <f>VLOOKUP(Table1[[#This Row],[Gender]],$P$19:$Q$20,2,FALSE)</f>
        <v>Male</v>
      </c>
      <c r="M644" t="e">
        <f>VLOOKUP(Table1[[#This Row],[ParentEd]],$R$19:$S$25,2,FALSE)</f>
        <v>#N/A</v>
      </c>
    </row>
    <row r="645" spans="1:14" x14ac:dyDescent="0.25">
      <c r="A645">
        <v>19182</v>
      </c>
      <c r="B645" t="str">
        <f>VLOOKUP(Table1[[#This Row],[Province]],$P$2:$Q$15,2,FALSE)</f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>
        <v>150</v>
      </c>
      <c r="I645">
        <v>100</v>
      </c>
      <c r="J645">
        <f>(((Table1[[#This Row],[Tuition]]+Table1[[#This Row],[Books]])/12)*8)+(8*(Table1[[#This Row],[Living]]+Table1[[#This Row],[Other]]))</f>
        <v>6266.666666666667</v>
      </c>
      <c r="K645" t="str">
        <f>VLOOKUP(Table1[[#This Row],[Gender]],$P$19:$Q$20,2,FALSE)</f>
        <v>Female</v>
      </c>
      <c r="L645">
        <v>1</v>
      </c>
      <c r="M645" t="str">
        <f>VLOOKUP(Table1[[#This Row],[ParentEd]],$R$19:$S$25,2,FALSE)</f>
        <v>Bachelors</v>
      </c>
      <c r="N645">
        <v>3</v>
      </c>
    </row>
    <row r="646" spans="1:14" x14ac:dyDescent="0.25">
      <c r="A646">
        <v>19184</v>
      </c>
      <c r="B646" t="str">
        <f>VLOOKUP(Table1[[#This Row],[Province]],$P$2:$Q$15,2,FALSE)</f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>
        <v>200</v>
      </c>
      <c r="I646">
        <v>200</v>
      </c>
      <c r="J646">
        <f>(((Table1[[#This Row],[Tuition]]+Table1[[#This Row],[Books]])/12)*8)+(8*(Table1[[#This Row],[Living]]+Table1[[#This Row],[Other]]))</f>
        <v>7533.333333333333</v>
      </c>
      <c r="K646" t="str">
        <f>VLOOKUP(Table1[[#This Row],[Gender]],$P$19:$Q$20,2,FALSE)</f>
        <v>Female</v>
      </c>
      <c r="L646">
        <v>1</v>
      </c>
      <c r="M646" t="str">
        <f>VLOOKUP(Table1[[#This Row],[ParentEd]],$R$19:$S$25,2,FALSE)</f>
        <v>College</v>
      </c>
      <c r="N646">
        <v>2</v>
      </c>
    </row>
    <row r="647" spans="1:14" x14ac:dyDescent="0.25">
      <c r="A647">
        <v>19186</v>
      </c>
      <c r="B647" t="str">
        <f>VLOOKUP(Table1[[#This Row],[Province]],$P$2:$Q$15,2,FALSE)</f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>
        <v>860</v>
      </c>
      <c r="I647">
        <v>500</v>
      </c>
      <c r="J647">
        <f>(((Table1[[#This Row],[Tuition]]+Table1[[#This Row],[Books]])/12)*8)+(8*(Table1[[#This Row],[Living]]+Table1[[#This Row],[Other]]))</f>
        <v>14813.333333333334</v>
      </c>
      <c r="K647" t="str">
        <f>VLOOKUP(Table1[[#This Row],[Gender]],$P$19:$Q$20,2,FALSE)</f>
        <v>Female</v>
      </c>
      <c r="L647">
        <v>1</v>
      </c>
      <c r="M647" t="str">
        <f>VLOOKUP(Table1[[#This Row],[ParentEd]],$R$19:$S$25,2,FALSE)</f>
        <v>High School</v>
      </c>
      <c r="N647">
        <v>1</v>
      </c>
    </row>
    <row r="648" spans="1:14" x14ac:dyDescent="0.25">
      <c r="A648">
        <v>19187</v>
      </c>
      <c r="B648" t="str">
        <f>VLOOKUP(Table1[[#This Row],[Province]],$P$2:$Q$15,2,FALSE)</f>
        <v>Nova Scotia</v>
      </c>
      <c r="C648">
        <v>7</v>
      </c>
      <c r="J648">
        <f>(((Table1[[#This Row],[Tuition]]+Table1[[#This Row],[Books]])/12)*8)+(8*(Table1[[#This Row],[Living]]+Table1[[#This Row],[Other]]))</f>
        <v>0</v>
      </c>
      <c r="K648" t="str">
        <f>VLOOKUP(Table1[[#This Row],[Gender]],$P$19:$Q$20,2,FALSE)</f>
        <v>Male</v>
      </c>
      <c r="M648" t="e">
        <f>VLOOKUP(Table1[[#This Row],[ParentEd]],$R$19:$S$25,2,FALSE)</f>
        <v>#N/A</v>
      </c>
    </row>
    <row r="649" spans="1:14" x14ac:dyDescent="0.25">
      <c r="A649">
        <v>19189</v>
      </c>
      <c r="B649" t="str">
        <f>VLOOKUP(Table1[[#This Row],[Province]],$P$2:$Q$15,2,FALSE)</f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>
        <v>0</v>
      </c>
      <c r="I649">
        <v>100</v>
      </c>
      <c r="J649">
        <f>(((Table1[[#This Row],[Tuition]]+Table1[[#This Row],[Books]])/12)*8)+(8*(Table1[[#This Row],[Living]]+Table1[[#This Row],[Other]]))</f>
        <v>1200</v>
      </c>
      <c r="K649" t="str">
        <f>VLOOKUP(Table1[[#This Row],[Gender]],$P$19:$Q$20,2,FALSE)</f>
        <v>Female</v>
      </c>
      <c r="L649">
        <v>1</v>
      </c>
      <c r="M649" t="str">
        <f>VLOOKUP(Table1[[#This Row],[ParentEd]],$R$19:$S$25,2,FALSE)</f>
        <v>College</v>
      </c>
      <c r="N649">
        <v>2</v>
      </c>
    </row>
    <row r="650" spans="1:14" x14ac:dyDescent="0.25">
      <c r="A650">
        <v>19190</v>
      </c>
      <c r="B650" t="str">
        <f>VLOOKUP(Table1[[#This Row],[Province]],$P$2:$Q$15,2,FALSE)</f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>
        <v>1400</v>
      </c>
      <c r="I650">
        <v>300</v>
      </c>
      <c r="J650">
        <f>(((Table1[[#This Row],[Tuition]]+Table1[[#This Row],[Books]])/12)*8)+(8*(Table1[[#This Row],[Living]]+Table1[[#This Row],[Other]]))</f>
        <v>22266.666666666664</v>
      </c>
      <c r="K650" t="str">
        <f>VLOOKUP(Table1[[#This Row],[Gender]],$P$19:$Q$20,2,FALSE)</f>
        <v>Female</v>
      </c>
      <c r="L650">
        <v>1</v>
      </c>
      <c r="M650" t="str">
        <f>VLOOKUP(Table1[[#This Row],[ParentEd]],$R$19:$S$25,2,FALSE)</f>
        <v>College</v>
      </c>
      <c r="N650">
        <v>2</v>
      </c>
    </row>
    <row r="651" spans="1:14" x14ac:dyDescent="0.25">
      <c r="A651">
        <v>19191</v>
      </c>
      <c r="B651" t="str">
        <f>VLOOKUP(Table1[[#This Row],[Province]],$P$2:$Q$15,2,FALSE)</f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>
        <v>750</v>
      </c>
      <c r="I651">
        <v>350</v>
      </c>
      <c r="J651">
        <f>(((Table1[[#This Row],[Tuition]]+Table1[[#This Row],[Books]])/12)*8)+(8*(Table1[[#This Row],[Living]]+Table1[[#This Row],[Other]]))</f>
        <v>14466.666666666668</v>
      </c>
      <c r="K651" t="str">
        <f>VLOOKUP(Table1[[#This Row],[Gender]],$P$19:$Q$20,2,FALSE)</f>
        <v>Female</v>
      </c>
      <c r="L651">
        <v>1</v>
      </c>
      <c r="M651" t="str">
        <f>VLOOKUP(Table1[[#This Row],[ParentEd]],$R$19:$S$25,2,FALSE)</f>
        <v>High School</v>
      </c>
      <c r="N651">
        <v>1</v>
      </c>
    </row>
    <row r="652" spans="1:14" x14ac:dyDescent="0.25">
      <c r="A652">
        <v>19192</v>
      </c>
      <c r="B652" t="str">
        <f>VLOOKUP(Table1[[#This Row],[Province]],$P$2:$Q$15,2,FALSE)</f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>
        <v>1000</v>
      </c>
      <c r="I652">
        <v>3000</v>
      </c>
      <c r="J652">
        <f>(((Table1[[#This Row],[Tuition]]+Table1[[#This Row],[Books]])/12)*8)+(8*(Table1[[#This Row],[Living]]+Table1[[#This Row],[Other]]))</f>
        <v>36400</v>
      </c>
      <c r="K652" t="str">
        <f>VLOOKUP(Table1[[#This Row],[Gender]],$P$19:$Q$20,2,FALSE)</f>
        <v>Female</v>
      </c>
      <c r="L652">
        <v>1</v>
      </c>
      <c r="M652" t="str">
        <f>VLOOKUP(Table1[[#This Row],[ParentEd]],$R$19:$S$25,2,FALSE)</f>
        <v>College</v>
      </c>
      <c r="N652">
        <v>2</v>
      </c>
    </row>
    <row r="653" spans="1:14" x14ac:dyDescent="0.25">
      <c r="A653">
        <v>19196</v>
      </c>
      <c r="B653" t="str">
        <f>VLOOKUP(Table1[[#This Row],[Province]],$P$2:$Q$15,2,FALSE)</f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>
        <v>50</v>
      </c>
      <c r="I653">
        <v>80</v>
      </c>
      <c r="J653">
        <f>(((Table1[[#This Row],[Tuition]]+Table1[[#This Row],[Books]])/12)*8)+(8*(Table1[[#This Row],[Living]]+Table1[[#This Row],[Other]]))</f>
        <v>4706.6666666666661</v>
      </c>
      <c r="K653" t="str">
        <f>VLOOKUP(Table1[[#This Row],[Gender]],$P$19:$Q$20,2,FALSE)</f>
        <v>Male</v>
      </c>
      <c r="L653">
        <v>0</v>
      </c>
      <c r="M653" t="str">
        <f>VLOOKUP(Table1[[#This Row],[ParentEd]],$R$19:$S$25,2,FALSE)</f>
        <v>Bachelors</v>
      </c>
      <c r="N653">
        <v>3</v>
      </c>
    </row>
    <row r="654" spans="1:14" x14ac:dyDescent="0.25">
      <c r="A654">
        <v>19200</v>
      </c>
      <c r="B654" t="str">
        <f>VLOOKUP(Table1[[#This Row],[Province]],$P$2:$Q$15,2,FALSE)</f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>
        <v>5000</v>
      </c>
      <c r="I654">
        <v>2000</v>
      </c>
      <c r="J654">
        <f>(((Table1[[#This Row],[Tuition]]+Table1[[#This Row],[Books]])/12)*8)+(8*(Table1[[#This Row],[Living]]+Table1[[#This Row],[Other]]))</f>
        <v>66800</v>
      </c>
      <c r="K654" t="str">
        <f>VLOOKUP(Table1[[#This Row],[Gender]],$P$19:$Q$20,2,FALSE)</f>
        <v>Female</v>
      </c>
      <c r="L654">
        <v>1</v>
      </c>
      <c r="M654" t="str">
        <f>VLOOKUP(Table1[[#This Row],[ParentEd]],$R$19:$S$25,2,FALSE)</f>
        <v>College</v>
      </c>
      <c r="N654">
        <v>2</v>
      </c>
    </row>
    <row r="655" spans="1:14" x14ac:dyDescent="0.25">
      <c r="A655">
        <v>19207</v>
      </c>
      <c r="B655" t="str">
        <f>VLOOKUP(Table1[[#This Row],[Province]],$P$2:$Q$15,2,FALSE)</f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J655">
        <f>(((Table1[[#This Row],[Tuition]]+Table1[[#This Row],[Books]])/12)*8)+(8*(Table1[[#This Row],[Living]]+Table1[[#This Row],[Other]]))</f>
        <v>2800</v>
      </c>
      <c r="K655" t="str">
        <f>VLOOKUP(Table1[[#This Row],[Gender]],$P$19:$Q$20,2,FALSE)</f>
        <v>Male</v>
      </c>
      <c r="L655">
        <v>0</v>
      </c>
      <c r="M655" t="str">
        <f>VLOOKUP(Table1[[#This Row],[ParentEd]],$R$19:$S$25,2,FALSE)</f>
        <v>Advanced</v>
      </c>
      <c r="N655">
        <v>5</v>
      </c>
    </row>
    <row r="656" spans="1:14" x14ac:dyDescent="0.25">
      <c r="A656">
        <v>19215</v>
      </c>
      <c r="B656" t="str">
        <f>VLOOKUP(Table1[[#This Row],[Province]],$P$2:$Q$15,2,FALSE)</f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>
        <v>1500</v>
      </c>
      <c r="I656">
        <v>700</v>
      </c>
      <c r="J656">
        <f>(((Table1[[#This Row],[Tuition]]+Table1[[#This Row],[Books]])/12)*8)+(8*(Table1[[#This Row],[Living]]+Table1[[#This Row],[Other]]))</f>
        <v>24400</v>
      </c>
      <c r="K656" t="str">
        <f>VLOOKUP(Table1[[#This Row],[Gender]],$P$19:$Q$20,2,FALSE)</f>
        <v>Female</v>
      </c>
      <c r="L656">
        <v>1</v>
      </c>
      <c r="M656" t="str">
        <f>VLOOKUP(Table1[[#This Row],[ParentEd]],$R$19:$S$25,2,FALSE)</f>
        <v>Bachelors</v>
      </c>
      <c r="N656">
        <v>3</v>
      </c>
    </row>
    <row r="657" spans="1:14" x14ac:dyDescent="0.25">
      <c r="A657">
        <v>19216</v>
      </c>
      <c r="B657" t="str">
        <f>VLOOKUP(Table1[[#This Row],[Province]],$P$2:$Q$15,2,FALSE)</f>
        <v>Nova Scotia</v>
      </c>
      <c r="C657">
        <v>7</v>
      </c>
      <c r="J657">
        <f>(((Table1[[#This Row],[Tuition]]+Table1[[#This Row],[Books]])/12)*8)+(8*(Table1[[#This Row],[Living]]+Table1[[#This Row],[Other]]))</f>
        <v>0</v>
      </c>
      <c r="K657" t="str">
        <f>VLOOKUP(Table1[[#This Row],[Gender]],$P$19:$Q$20,2,FALSE)</f>
        <v>Male</v>
      </c>
      <c r="M657" t="e">
        <f>VLOOKUP(Table1[[#This Row],[ParentEd]],$R$19:$S$25,2,FALSE)</f>
        <v>#N/A</v>
      </c>
    </row>
    <row r="658" spans="1:14" x14ac:dyDescent="0.25">
      <c r="A658">
        <v>19217</v>
      </c>
      <c r="B658" t="str">
        <f>VLOOKUP(Table1[[#This Row],[Province]],$P$2:$Q$15,2,FALSE)</f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>
        <v>0</v>
      </c>
      <c r="I658">
        <v>50</v>
      </c>
      <c r="J658">
        <f>(((Table1[[#This Row],[Tuition]]+Table1[[#This Row],[Books]])/12)*8)+(8*(Table1[[#This Row],[Living]]+Table1[[#This Row],[Other]]))</f>
        <v>4507.1733333333332</v>
      </c>
      <c r="K658" t="str">
        <f>VLOOKUP(Table1[[#This Row],[Gender]],$P$19:$Q$20,2,FALSE)</f>
        <v>Female</v>
      </c>
      <c r="L658">
        <v>1</v>
      </c>
      <c r="M658" t="str">
        <f>VLOOKUP(Table1[[#This Row],[ParentEd]],$R$19:$S$25,2,FALSE)</f>
        <v>College</v>
      </c>
      <c r="N658">
        <v>2</v>
      </c>
    </row>
    <row r="659" spans="1:14" x14ac:dyDescent="0.25">
      <c r="A659">
        <v>19226</v>
      </c>
      <c r="B659" t="str">
        <f>VLOOKUP(Table1[[#This Row],[Province]],$P$2:$Q$15,2,FALSE)</f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>
        <v>750</v>
      </c>
      <c r="I659">
        <v>150</v>
      </c>
      <c r="J659">
        <f>(((Table1[[#This Row],[Tuition]]+Table1[[#This Row],[Books]])/12)*8)+(8*(Table1[[#This Row],[Living]]+Table1[[#This Row],[Other]]))</f>
        <v>12833.333333333332</v>
      </c>
      <c r="K659" t="str">
        <f>VLOOKUP(Table1[[#This Row],[Gender]],$P$19:$Q$20,2,FALSE)</f>
        <v>Male</v>
      </c>
      <c r="L659">
        <v>0</v>
      </c>
      <c r="M659" t="str">
        <f>VLOOKUP(Table1[[#This Row],[ParentEd]],$R$19:$S$25,2,FALSE)</f>
        <v>College</v>
      </c>
      <c r="N659">
        <v>2</v>
      </c>
    </row>
    <row r="660" spans="1:14" x14ac:dyDescent="0.25">
      <c r="A660">
        <v>19227</v>
      </c>
      <c r="B660" t="str">
        <f>VLOOKUP(Table1[[#This Row],[Province]],$P$2:$Q$15,2,FALSE)</f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>
        <v>600</v>
      </c>
      <c r="I660">
        <v>100</v>
      </c>
      <c r="J660">
        <f>(((Table1[[#This Row],[Tuition]]+Table1[[#This Row],[Books]])/12)*8)+(8*(Table1[[#This Row],[Living]]+Table1[[#This Row],[Other]]))</f>
        <v>10800</v>
      </c>
      <c r="K660" t="str">
        <f>VLOOKUP(Table1[[#This Row],[Gender]],$P$19:$Q$20,2,FALSE)</f>
        <v>Female</v>
      </c>
      <c r="L660">
        <v>1</v>
      </c>
      <c r="M660" t="str">
        <f>VLOOKUP(Table1[[#This Row],[ParentEd]],$R$19:$S$25,2,FALSE)</f>
        <v>College</v>
      </c>
      <c r="N660">
        <v>2</v>
      </c>
    </row>
    <row r="661" spans="1:14" x14ac:dyDescent="0.25">
      <c r="A661">
        <v>19228</v>
      </c>
      <c r="B661" t="str">
        <f>VLOOKUP(Table1[[#This Row],[Province]],$P$2:$Q$15,2,FALSE)</f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>
        <v>120</v>
      </c>
      <c r="I661">
        <v>25</v>
      </c>
      <c r="J661">
        <f>(((Table1[[#This Row],[Tuition]]+Table1[[#This Row],[Books]])/12)*8)+(8*(Table1[[#This Row],[Living]]+Table1[[#This Row],[Other]]))</f>
        <v>4560</v>
      </c>
      <c r="K661" t="str">
        <f>VLOOKUP(Table1[[#This Row],[Gender]],$P$19:$Q$20,2,FALSE)</f>
        <v>Female</v>
      </c>
      <c r="L661">
        <v>1</v>
      </c>
      <c r="M661" t="str">
        <f>VLOOKUP(Table1[[#This Row],[ParentEd]],$R$19:$S$25,2,FALSE)</f>
        <v>College</v>
      </c>
      <c r="N661">
        <v>2</v>
      </c>
    </row>
    <row r="662" spans="1:14" x14ac:dyDescent="0.25">
      <c r="A662">
        <v>19229</v>
      </c>
      <c r="B662" t="str">
        <f>VLOOKUP(Table1[[#This Row],[Province]],$P$2:$Q$15,2,FALSE)</f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>
        <v>1000</v>
      </c>
      <c r="I662">
        <v>300</v>
      </c>
      <c r="J662">
        <f>(((Table1[[#This Row],[Tuition]]+Table1[[#This Row],[Books]])/12)*8)+(8*(Table1[[#This Row],[Living]]+Table1[[#This Row],[Other]]))</f>
        <v>15733.333333333332</v>
      </c>
      <c r="K662" t="str">
        <f>VLOOKUP(Table1[[#This Row],[Gender]],$P$19:$Q$20,2,FALSE)</f>
        <v>Female</v>
      </c>
      <c r="L662">
        <v>1</v>
      </c>
      <c r="M662" t="str">
        <f>VLOOKUP(Table1[[#This Row],[ParentEd]],$R$19:$S$25,2,FALSE)</f>
        <v>High School</v>
      </c>
      <c r="N662">
        <v>1</v>
      </c>
    </row>
    <row r="663" spans="1:14" x14ac:dyDescent="0.25">
      <c r="A663">
        <v>19232</v>
      </c>
      <c r="B663" t="str">
        <f>VLOOKUP(Table1[[#This Row],[Province]],$P$2:$Q$15,2,FALSE)</f>
        <v>Nova Scotia</v>
      </c>
      <c r="C663">
        <v>7</v>
      </c>
      <c r="J663">
        <f>(((Table1[[#This Row],[Tuition]]+Table1[[#This Row],[Books]])/12)*8)+(8*(Table1[[#This Row],[Living]]+Table1[[#This Row],[Other]]))</f>
        <v>0</v>
      </c>
      <c r="K663" t="str">
        <f>VLOOKUP(Table1[[#This Row],[Gender]],$P$19:$Q$20,2,FALSE)</f>
        <v>Male</v>
      </c>
      <c r="M663" t="e">
        <f>VLOOKUP(Table1[[#This Row],[ParentEd]],$R$19:$S$25,2,FALSE)</f>
        <v>#N/A</v>
      </c>
    </row>
    <row r="664" spans="1:14" x14ac:dyDescent="0.25">
      <c r="A664">
        <v>19233</v>
      </c>
      <c r="B664" t="str">
        <f>VLOOKUP(Table1[[#This Row],[Province]],$P$2:$Q$15,2,FALSE)</f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I664">
        <v>30</v>
      </c>
      <c r="J664">
        <f>(((Table1[[#This Row],[Tuition]]+Table1[[#This Row],[Books]])/12)*8)+(8*(Table1[[#This Row],[Living]]+Table1[[#This Row],[Other]]))</f>
        <v>4140</v>
      </c>
      <c r="K664" t="str">
        <f>VLOOKUP(Table1[[#This Row],[Gender]],$P$19:$Q$20,2,FALSE)</f>
        <v>Male</v>
      </c>
      <c r="L664">
        <v>0</v>
      </c>
      <c r="M664" t="str">
        <f>VLOOKUP(Table1[[#This Row],[ParentEd]],$R$19:$S$25,2,FALSE)</f>
        <v>High School</v>
      </c>
      <c r="N664">
        <v>1</v>
      </c>
    </row>
    <row r="665" spans="1:14" x14ac:dyDescent="0.25">
      <c r="A665">
        <v>19234</v>
      </c>
      <c r="B665" t="str">
        <f>VLOOKUP(Table1[[#This Row],[Province]],$P$2:$Q$15,2,FALSE)</f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>
        <v>11000</v>
      </c>
      <c r="I665">
        <v>400</v>
      </c>
      <c r="J665">
        <f>(((Table1[[#This Row],[Tuition]]+Table1[[#This Row],[Books]])/12)*8)+(8*(Table1[[#This Row],[Living]]+Table1[[#This Row],[Other]]))</f>
        <v>101866.66666666667</v>
      </c>
      <c r="K665" t="str">
        <f>VLOOKUP(Table1[[#This Row],[Gender]],$P$19:$Q$20,2,FALSE)</f>
        <v>Female</v>
      </c>
      <c r="L665">
        <v>1</v>
      </c>
      <c r="M665" t="str">
        <f>VLOOKUP(Table1[[#This Row],[ParentEd]],$R$19:$S$25,2,FALSE)</f>
        <v>College</v>
      </c>
      <c r="N665">
        <v>2</v>
      </c>
    </row>
    <row r="666" spans="1:14" x14ac:dyDescent="0.25">
      <c r="A666">
        <v>19237</v>
      </c>
      <c r="B666" t="str">
        <f>VLOOKUP(Table1[[#This Row],[Province]],$P$2:$Q$15,2,FALSE)</f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>
        <v>600</v>
      </c>
      <c r="I666">
        <v>400</v>
      </c>
      <c r="J666">
        <f>(((Table1[[#This Row],[Tuition]]+Table1[[#This Row],[Books]])/12)*8)+(8*(Table1[[#This Row],[Living]]+Table1[[#This Row],[Other]]))</f>
        <v>11066.666666666666</v>
      </c>
      <c r="K666" t="str">
        <f>VLOOKUP(Table1[[#This Row],[Gender]],$P$19:$Q$20,2,FALSE)</f>
        <v>Female</v>
      </c>
      <c r="L666">
        <v>1</v>
      </c>
      <c r="M666" t="str">
        <f>VLOOKUP(Table1[[#This Row],[ParentEd]],$R$19:$S$25,2,FALSE)</f>
        <v>Bachelors</v>
      </c>
      <c r="N666">
        <v>3</v>
      </c>
    </row>
    <row r="667" spans="1:14" x14ac:dyDescent="0.25">
      <c r="A667">
        <v>19239</v>
      </c>
      <c r="B667" t="str">
        <f>VLOOKUP(Table1[[#This Row],[Province]],$P$2:$Q$15,2,FALSE)</f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>
        <v>1000</v>
      </c>
      <c r="I667">
        <v>300</v>
      </c>
      <c r="J667">
        <f>(((Table1[[#This Row],[Tuition]]+Table1[[#This Row],[Books]])/12)*8)+(8*(Table1[[#This Row],[Living]]+Table1[[#This Row],[Other]]))</f>
        <v>14266.666666666666</v>
      </c>
      <c r="K667" t="str">
        <f>VLOOKUP(Table1[[#This Row],[Gender]],$P$19:$Q$20,2,FALSE)</f>
        <v>Male</v>
      </c>
      <c r="L667">
        <v>0</v>
      </c>
      <c r="M667" t="str">
        <f>VLOOKUP(Table1[[#This Row],[ParentEd]],$R$19:$S$25,2,FALSE)</f>
        <v>College</v>
      </c>
      <c r="N667">
        <v>2</v>
      </c>
    </row>
    <row r="668" spans="1:14" x14ac:dyDescent="0.25">
      <c r="A668">
        <v>19241</v>
      </c>
      <c r="B668" t="str">
        <f>VLOOKUP(Table1[[#This Row],[Province]],$P$2:$Q$15,2,FALSE)</f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>
        <v>1000</v>
      </c>
      <c r="I668">
        <v>200</v>
      </c>
      <c r="J668">
        <f>(((Table1[[#This Row],[Tuition]]+Table1[[#This Row],[Books]])/12)*8)+(8*(Table1[[#This Row],[Living]]+Table1[[#This Row],[Other]]))</f>
        <v>12466.666666666666</v>
      </c>
      <c r="K668" t="str">
        <f>VLOOKUP(Table1[[#This Row],[Gender]],$P$19:$Q$20,2,FALSE)</f>
        <v>Female</v>
      </c>
      <c r="L668">
        <v>1</v>
      </c>
      <c r="M668" t="str">
        <f>VLOOKUP(Table1[[#This Row],[ParentEd]],$R$19:$S$25,2,FALSE)</f>
        <v>Advanced</v>
      </c>
      <c r="N668">
        <v>6</v>
      </c>
    </row>
    <row r="669" spans="1:14" x14ac:dyDescent="0.25">
      <c r="A669">
        <v>19243</v>
      </c>
      <c r="B669" t="str">
        <f>VLOOKUP(Table1[[#This Row],[Province]],$P$2:$Q$15,2,FALSE)</f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>
        <v>750</v>
      </c>
      <c r="I669">
        <v>300</v>
      </c>
      <c r="J669">
        <f>(((Table1[[#This Row],[Tuition]]+Table1[[#This Row],[Books]])/12)*8)+(8*(Table1[[#This Row],[Living]]+Table1[[#This Row],[Other]]))</f>
        <v>11600</v>
      </c>
      <c r="K669" t="str">
        <f>VLOOKUP(Table1[[#This Row],[Gender]],$P$19:$Q$20,2,FALSE)</f>
        <v>Female</v>
      </c>
      <c r="L669">
        <v>1</v>
      </c>
      <c r="M669" t="str">
        <f>VLOOKUP(Table1[[#This Row],[ParentEd]],$R$19:$S$25,2,FALSE)</f>
        <v>Bachelors</v>
      </c>
      <c r="N669">
        <v>3</v>
      </c>
    </row>
    <row r="670" spans="1:14" x14ac:dyDescent="0.25">
      <c r="A670">
        <v>19244</v>
      </c>
      <c r="B670" t="str">
        <f>VLOOKUP(Table1[[#This Row],[Province]],$P$2:$Q$15,2,FALSE)</f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>
        <v>1000</v>
      </c>
      <c r="I670">
        <v>600</v>
      </c>
      <c r="J670">
        <f>(((Table1[[#This Row],[Tuition]]+Table1[[#This Row],[Books]])/12)*8)+(8*(Table1[[#This Row],[Living]]+Table1[[#This Row],[Other]]))</f>
        <v>17466.666666666668</v>
      </c>
      <c r="K670" t="str">
        <f>VLOOKUP(Table1[[#This Row],[Gender]],$P$19:$Q$20,2,FALSE)</f>
        <v>Female</v>
      </c>
      <c r="L670">
        <v>1</v>
      </c>
      <c r="M670" t="str">
        <f>VLOOKUP(Table1[[#This Row],[ParentEd]],$R$19:$S$25,2,FALSE)</f>
        <v>Advanced</v>
      </c>
      <c r="N670">
        <v>5</v>
      </c>
    </row>
    <row r="671" spans="1:14" x14ac:dyDescent="0.25">
      <c r="A671">
        <v>19259</v>
      </c>
      <c r="B671" t="e">
        <f>VLOOKUP(Table1[[#This Row],[Province]],$P$2:$Q$15,2,FALSE)</f>
        <v>#N/A</v>
      </c>
      <c r="J671">
        <f>(((Table1[[#This Row],[Tuition]]+Table1[[#This Row],[Books]])/12)*8)+(8*(Table1[[#This Row],[Living]]+Table1[[#This Row],[Other]]))</f>
        <v>0</v>
      </c>
      <c r="K671" t="str">
        <f>VLOOKUP(Table1[[#This Row],[Gender]],$P$19:$Q$20,2,FALSE)</f>
        <v>Male</v>
      </c>
      <c r="M671" t="e">
        <f>VLOOKUP(Table1[[#This Row],[ParentEd]],$R$19:$S$25,2,FALSE)</f>
        <v>#N/A</v>
      </c>
    </row>
    <row r="672" spans="1:14" x14ac:dyDescent="0.25">
      <c r="A672">
        <v>19266</v>
      </c>
      <c r="B672" t="str">
        <f>VLOOKUP(Table1[[#This Row],[Province]],$P$2:$Q$15,2,FALSE)</f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>
        <v>75</v>
      </c>
      <c r="I672">
        <v>150</v>
      </c>
      <c r="J672">
        <f>(((Table1[[#This Row],[Tuition]]+Table1[[#This Row],[Books]])/12)*8)+(8*(Table1[[#This Row],[Living]]+Table1[[#This Row],[Other]]))</f>
        <v>3333.333333333333</v>
      </c>
      <c r="K672" t="str">
        <f>VLOOKUP(Table1[[#This Row],[Gender]],$P$19:$Q$20,2,FALSE)</f>
        <v>Female</v>
      </c>
      <c r="L672">
        <v>1</v>
      </c>
      <c r="M672" t="str">
        <f>VLOOKUP(Table1[[#This Row],[ParentEd]],$R$19:$S$25,2,FALSE)</f>
        <v>College</v>
      </c>
      <c r="N672">
        <v>2</v>
      </c>
    </row>
    <row r="673" spans="1:14" x14ac:dyDescent="0.25">
      <c r="A673">
        <v>19273</v>
      </c>
      <c r="B673" t="str">
        <f>VLOOKUP(Table1[[#This Row],[Province]],$P$2:$Q$15,2,FALSE)</f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>
        <v>50</v>
      </c>
      <c r="I673">
        <v>150</v>
      </c>
      <c r="J673">
        <f>(((Table1[[#This Row],[Tuition]]+Table1[[#This Row],[Books]])/12)*8)+(8*(Table1[[#This Row],[Living]]+Table1[[#This Row],[Other]]))</f>
        <v>6400</v>
      </c>
      <c r="K673" t="str">
        <f>VLOOKUP(Table1[[#This Row],[Gender]],$P$19:$Q$20,2,FALSE)</f>
        <v>Male</v>
      </c>
      <c r="L673">
        <v>0</v>
      </c>
      <c r="M673" t="str">
        <f>VLOOKUP(Table1[[#This Row],[ParentEd]],$R$19:$S$25,2,FALSE)</f>
        <v>High School</v>
      </c>
      <c r="N673">
        <v>1</v>
      </c>
    </row>
    <row r="674" spans="1:14" x14ac:dyDescent="0.25">
      <c r="A674">
        <v>19275</v>
      </c>
      <c r="B674" t="str">
        <f>VLOOKUP(Table1[[#This Row],[Province]],$P$2:$Q$15,2,FALSE)</f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>
        <v>150</v>
      </c>
      <c r="I674">
        <v>300</v>
      </c>
      <c r="J674">
        <f>(((Table1[[#This Row],[Tuition]]+Table1[[#This Row],[Books]])/12)*8)+(8*(Table1[[#This Row],[Living]]+Table1[[#This Row],[Other]]))</f>
        <v>10800</v>
      </c>
      <c r="K674" t="str">
        <f>VLOOKUP(Table1[[#This Row],[Gender]],$P$19:$Q$20,2,FALSE)</f>
        <v>Male</v>
      </c>
      <c r="L674">
        <v>0</v>
      </c>
      <c r="M674" t="str">
        <f>VLOOKUP(Table1[[#This Row],[ParentEd]],$R$19:$S$25,2,FALSE)</f>
        <v>College</v>
      </c>
      <c r="N674">
        <v>2</v>
      </c>
    </row>
    <row r="675" spans="1:14" x14ac:dyDescent="0.25">
      <c r="A675">
        <v>19277</v>
      </c>
      <c r="B675" t="str">
        <f>VLOOKUP(Table1[[#This Row],[Province]],$P$2:$Q$15,2,FALSE)</f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>
        <v>300</v>
      </c>
      <c r="I675">
        <v>200</v>
      </c>
      <c r="J675">
        <f>(((Table1[[#This Row],[Tuition]]+Table1[[#This Row],[Books]])/12)*8)+(8*(Table1[[#This Row],[Living]]+Table1[[#This Row],[Other]]))</f>
        <v>9133.3333333333321</v>
      </c>
      <c r="K675" t="str">
        <f>VLOOKUP(Table1[[#This Row],[Gender]],$P$19:$Q$20,2,FALSE)</f>
        <v>Female</v>
      </c>
      <c r="L675">
        <v>1</v>
      </c>
      <c r="M675" t="str">
        <f>VLOOKUP(Table1[[#This Row],[ParentEd]],$R$19:$S$25,2,FALSE)</f>
        <v>High School</v>
      </c>
      <c r="N675">
        <v>1</v>
      </c>
    </row>
    <row r="676" spans="1:14" x14ac:dyDescent="0.25">
      <c r="A676">
        <v>19280</v>
      </c>
      <c r="B676" t="str">
        <f>VLOOKUP(Table1[[#This Row],[Province]],$P$2:$Q$15,2,FALSE)</f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>
        <v>0</v>
      </c>
      <c r="I676">
        <v>100</v>
      </c>
      <c r="J676">
        <f>(((Table1[[#This Row],[Tuition]]+Table1[[#This Row],[Books]])/12)*8)+(8*(Table1[[#This Row],[Living]]+Table1[[#This Row],[Other]]))</f>
        <v>28133.333333333332</v>
      </c>
      <c r="K676" t="str">
        <f>VLOOKUP(Table1[[#This Row],[Gender]],$P$19:$Q$20,2,FALSE)</f>
        <v>Male</v>
      </c>
      <c r="M676" t="e">
        <f>VLOOKUP(Table1[[#This Row],[ParentEd]],$R$19:$S$25,2,FALSE)</f>
        <v>#N/A</v>
      </c>
    </row>
    <row r="677" spans="1:14" x14ac:dyDescent="0.25">
      <c r="A677">
        <v>19286</v>
      </c>
      <c r="B677" t="str">
        <f>VLOOKUP(Table1[[#This Row],[Province]],$P$2:$Q$15,2,FALSE)</f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>
        <v>200</v>
      </c>
      <c r="I677">
        <v>200</v>
      </c>
      <c r="J677">
        <f>(((Table1[[#This Row],[Tuition]]+Table1[[#This Row],[Books]])/12)*8)+(8*(Table1[[#This Row],[Living]]+Table1[[#This Row],[Other]]))</f>
        <v>17200</v>
      </c>
      <c r="K677" t="str">
        <f>VLOOKUP(Table1[[#This Row],[Gender]],$P$19:$Q$20,2,FALSE)</f>
        <v>Male</v>
      </c>
      <c r="L677">
        <v>0</v>
      </c>
      <c r="M677" t="str">
        <f>VLOOKUP(Table1[[#This Row],[ParentEd]],$R$19:$S$25,2,FALSE)</f>
        <v>Advanced</v>
      </c>
      <c r="N677">
        <v>4</v>
      </c>
    </row>
    <row r="678" spans="1:14" x14ac:dyDescent="0.25">
      <c r="A678">
        <v>19287</v>
      </c>
      <c r="B678" t="str">
        <f>VLOOKUP(Table1[[#This Row],[Province]],$P$2:$Q$15,2,FALSE)</f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>
        <v>800</v>
      </c>
      <c r="I678">
        <v>100</v>
      </c>
      <c r="J678">
        <f>(((Table1[[#This Row],[Tuition]]+Table1[[#This Row],[Books]])/12)*8)+(8*(Table1[[#This Row],[Living]]+Table1[[#This Row],[Other]]))</f>
        <v>12933.333333333332</v>
      </c>
      <c r="K678" t="str">
        <f>VLOOKUP(Table1[[#This Row],[Gender]],$P$19:$Q$20,2,FALSE)</f>
        <v>Male</v>
      </c>
      <c r="L678">
        <v>0</v>
      </c>
      <c r="M678" t="str">
        <f>VLOOKUP(Table1[[#This Row],[ParentEd]],$R$19:$S$25,2,FALSE)</f>
        <v>High School</v>
      </c>
      <c r="N678">
        <v>1</v>
      </c>
    </row>
    <row r="679" spans="1:14" x14ac:dyDescent="0.25">
      <c r="A679">
        <v>19291</v>
      </c>
      <c r="B679" t="str">
        <f>VLOOKUP(Table1[[#This Row],[Province]],$P$2:$Q$15,2,FALSE)</f>
        <v>International</v>
      </c>
      <c r="C679">
        <v>14</v>
      </c>
      <c r="D679">
        <v>3</v>
      </c>
      <c r="E679">
        <v>3</v>
      </c>
      <c r="J679">
        <f>(((Table1[[#This Row],[Tuition]]+Table1[[#This Row],[Books]])/12)*8)+(8*(Table1[[#This Row],[Living]]+Table1[[#This Row],[Other]]))</f>
        <v>0</v>
      </c>
      <c r="K679" t="str">
        <f>VLOOKUP(Table1[[#This Row],[Gender]],$P$19:$Q$20,2,FALSE)</f>
        <v>Male</v>
      </c>
      <c r="M679" t="e">
        <f>VLOOKUP(Table1[[#This Row],[ParentEd]],$R$19:$S$25,2,FALSE)</f>
        <v>#N/A</v>
      </c>
    </row>
    <row r="680" spans="1:14" x14ac:dyDescent="0.25">
      <c r="A680">
        <v>19294</v>
      </c>
      <c r="B680" t="str">
        <f>VLOOKUP(Table1[[#This Row],[Province]],$P$2:$Q$15,2,FALSE)</f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>
        <v>600</v>
      </c>
      <c r="I680">
        <v>150</v>
      </c>
      <c r="J680">
        <f>(((Table1[[#This Row],[Tuition]]+Table1[[#This Row],[Books]])/12)*8)+(8*(Table1[[#This Row],[Living]]+Table1[[#This Row],[Other]]))</f>
        <v>9800</v>
      </c>
      <c r="K680" t="str">
        <f>VLOOKUP(Table1[[#This Row],[Gender]],$P$19:$Q$20,2,FALSE)</f>
        <v>Male</v>
      </c>
      <c r="L680">
        <v>0</v>
      </c>
      <c r="M680" t="str">
        <f>VLOOKUP(Table1[[#This Row],[ParentEd]],$R$19:$S$25,2,FALSE)</f>
        <v>College</v>
      </c>
      <c r="N680">
        <v>2</v>
      </c>
    </row>
    <row r="681" spans="1:14" x14ac:dyDescent="0.25">
      <c r="A681">
        <v>19300</v>
      </c>
      <c r="B681" t="str">
        <f>VLOOKUP(Table1[[#This Row],[Province]],$P$2:$Q$15,2,FALSE)</f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J681">
        <f>(((Table1[[#This Row],[Tuition]]+Table1[[#This Row],[Books]])/12)*8)+(8*(Table1[[#This Row],[Living]]+Table1[[#This Row],[Other]]))</f>
        <v>4666.666666666667</v>
      </c>
      <c r="K681" t="str">
        <f>VLOOKUP(Table1[[#This Row],[Gender]],$P$19:$Q$20,2,FALSE)</f>
        <v>Female</v>
      </c>
      <c r="L681">
        <v>1</v>
      </c>
      <c r="M681" t="str">
        <f>VLOOKUP(Table1[[#This Row],[ParentEd]],$R$19:$S$25,2,FALSE)</f>
        <v>Bachelors</v>
      </c>
      <c r="N681">
        <v>3</v>
      </c>
    </row>
    <row r="682" spans="1:14" x14ac:dyDescent="0.25">
      <c r="A682">
        <v>19304</v>
      </c>
      <c r="B682" t="str">
        <f>VLOOKUP(Table1[[#This Row],[Province]],$P$2:$Q$15,2,FALSE)</f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>
        <v>1500</v>
      </c>
      <c r="I682">
        <v>500</v>
      </c>
      <c r="J682">
        <f>(((Table1[[#This Row],[Tuition]]+Table1[[#This Row],[Books]])/12)*8)+(8*(Table1[[#This Row],[Living]]+Table1[[#This Row],[Other]]))</f>
        <v>17666.666666666668</v>
      </c>
      <c r="K682" t="str">
        <f>VLOOKUP(Table1[[#This Row],[Gender]],$P$19:$Q$20,2,FALSE)</f>
        <v>Female</v>
      </c>
      <c r="L682">
        <v>1</v>
      </c>
      <c r="M682" t="str">
        <f>VLOOKUP(Table1[[#This Row],[ParentEd]],$R$19:$S$25,2,FALSE)</f>
        <v>College</v>
      </c>
      <c r="N682">
        <v>2</v>
      </c>
    </row>
    <row r="683" spans="1:14" x14ac:dyDescent="0.25">
      <c r="A683">
        <v>19307</v>
      </c>
      <c r="B683" t="str">
        <f>VLOOKUP(Table1[[#This Row],[Province]],$P$2:$Q$15,2,FALSE)</f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>
        <v>150</v>
      </c>
      <c r="I683">
        <v>100</v>
      </c>
      <c r="J683">
        <f>(((Table1[[#This Row],[Tuition]]+Table1[[#This Row],[Books]])/12)*8)+(8*(Table1[[#This Row],[Living]]+Table1[[#This Row],[Other]]))</f>
        <v>6666.666666666667</v>
      </c>
      <c r="K683" t="str">
        <f>VLOOKUP(Table1[[#This Row],[Gender]],$P$19:$Q$20,2,FALSE)</f>
        <v>Female</v>
      </c>
      <c r="L683">
        <v>1</v>
      </c>
      <c r="M683" t="str">
        <f>VLOOKUP(Table1[[#This Row],[ParentEd]],$R$19:$S$25,2,FALSE)</f>
        <v>High School</v>
      </c>
      <c r="N683">
        <v>1</v>
      </c>
    </row>
    <row r="684" spans="1:14" x14ac:dyDescent="0.25">
      <c r="A684">
        <v>19308</v>
      </c>
      <c r="B684" t="str">
        <f>VLOOKUP(Table1[[#This Row],[Province]],$P$2:$Q$15,2,FALSE)</f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>
        <v>150</v>
      </c>
      <c r="I684">
        <v>250</v>
      </c>
      <c r="J684">
        <f>(((Table1[[#This Row],[Tuition]]+Table1[[#This Row],[Books]])/12)*8)+(8*(Table1[[#This Row],[Living]]+Table1[[#This Row],[Other]]))</f>
        <v>11200</v>
      </c>
      <c r="K684" t="str">
        <f>VLOOKUP(Table1[[#This Row],[Gender]],$P$19:$Q$20,2,FALSE)</f>
        <v>Female</v>
      </c>
      <c r="L684">
        <v>1</v>
      </c>
      <c r="M684" t="str">
        <f>VLOOKUP(Table1[[#This Row],[ParentEd]],$R$19:$S$25,2,FALSE)</f>
        <v>High School</v>
      </c>
      <c r="N684">
        <v>1</v>
      </c>
    </row>
    <row r="685" spans="1:14" x14ac:dyDescent="0.25">
      <c r="A685">
        <v>19309</v>
      </c>
      <c r="B685" t="str">
        <f>VLOOKUP(Table1[[#This Row],[Province]],$P$2:$Q$15,2,FALSE)</f>
        <v>Nova Scotia</v>
      </c>
      <c r="C685">
        <v>7</v>
      </c>
      <c r="F685">
        <v>12000</v>
      </c>
      <c r="G685">
        <v>1400</v>
      </c>
      <c r="H685">
        <v>3000</v>
      </c>
      <c r="I685">
        <v>200</v>
      </c>
      <c r="J685">
        <f>(((Table1[[#This Row],[Tuition]]+Table1[[#This Row],[Books]])/12)*8)+(8*(Table1[[#This Row],[Living]]+Table1[[#This Row],[Other]]))</f>
        <v>34533.333333333336</v>
      </c>
      <c r="K685" t="str">
        <f>VLOOKUP(Table1[[#This Row],[Gender]],$P$19:$Q$20,2,FALSE)</f>
        <v>Male</v>
      </c>
      <c r="L685">
        <v>0</v>
      </c>
      <c r="M685" t="str">
        <f>VLOOKUP(Table1[[#This Row],[ParentEd]],$R$19:$S$25,2,FALSE)</f>
        <v>College</v>
      </c>
      <c r="N685">
        <v>2</v>
      </c>
    </row>
    <row r="686" spans="1:14" x14ac:dyDescent="0.25">
      <c r="A686">
        <v>19311</v>
      </c>
      <c r="B686" t="str">
        <f>VLOOKUP(Table1[[#This Row],[Province]],$P$2:$Q$15,2,FALSE)</f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>
        <v>200</v>
      </c>
      <c r="I686">
        <v>200</v>
      </c>
      <c r="J686">
        <f>(((Table1[[#This Row],[Tuition]]+Table1[[#This Row],[Books]])/12)*8)+(8*(Table1[[#This Row],[Living]]+Table1[[#This Row],[Other]]))</f>
        <v>5533.3333333333339</v>
      </c>
      <c r="K686" t="str">
        <f>VLOOKUP(Table1[[#This Row],[Gender]],$P$19:$Q$20,2,FALSE)</f>
        <v>Female</v>
      </c>
      <c r="L686">
        <v>1</v>
      </c>
      <c r="M686" t="str">
        <f>VLOOKUP(Table1[[#This Row],[ParentEd]],$R$19:$S$25,2,FALSE)</f>
        <v>High School</v>
      </c>
      <c r="N686">
        <v>1</v>
      </c>
    </row>
    <row r="687" spans="1:14" x14ac:dyDescent="0.25">
      <c r="A687">
        <v>19315</v>
      </c>
      <c r="B687" t="str">
        <f>VLOOKUP(Table1[[#This Row],[Province]],$P$2:$Q$15,2,FALSE)</f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>
        <v>150</v>
      </c>
      <c r="I687">
        <v>75</v>
      </c>
      <c r="J687">
        <f>(((Table1[[#This Row],[Tuition]]+Table1[[#This Row],[Books]])/12)*8)+(8*(Table1[[#This Row],[Living]]+Table1[[#This Row],[Other]]))</f>
        <v>4000</v>
      </c>
      <c r="K687" t="str">
        <f>VLOOKUP(Table1[[#This Row],[Gender]],$P$19:$Q$20,2,FALSE)</f>
        <v>Male</v>
      </c>
      <c r="L687">
        <v>0</v>
      </c>
      <c r="M687" t="str">
        <f>VLOOKUP(Table1[[#This Row],[ParentEd]],$R$19:$S$25,2,FALSE)</f>
        <v>Bachelors</v>
      </c>
      <c r="N687">
        <v>3</v>
      </c>
    </row>
    <row r="688" spans="1:14" x14ac:dyDescent="0.25">
      <c r="A688">
        <v>19316</v>
      </c>
      <c r="B688" t="str">
        <f>VLOOKUP(Table1[[#This Row],[Province]],$P$2:$Q$15,2,FALSE)</f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>
        <v>0</v>
      </c>
      <c r="I688">
        <v>75</v>
      </c>
      <c r="J688">
        <f>(((Table1[[#This Row],[Tuition]]+Table1[[#This Row],[Books]])/12)*8)+(8*(Table1[[#This Row],[Living]]+Table1[[#This Row],[Other]]))</f>
        <v>5100</v>
      </c>
      <c r="K688" t="str">
        <f>VLOOKUP(Table1[[#This Row],[Gender]],$P$19:$Q$20,2,FALSE)</f>
        <v>Male</v>
      </c>
      <c r="L688">
        <v>0</v>
      </c>
      <c r="M688" t="str">
        <f>VLOOKUP(Table1[[#This Row],[ParentEd]],$R$19:$S$25,2,FALSE)</f>
        <v>Advanced</v>
      </c>
      <c r="N688">
        <v>5</v>
      </c>
    </row>
    <row r="689" spans="1:14" x14ac:dyDescent="0.25">
      <c r="A689">
        <v>19319</v>
      </c>
      <c r="B689" t="str">
        <f>VLOOKUP(Table1[[#This Row],[Province]],$P$2:$Q$15,2,FALSE)</f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>
        <v>1000</v>
      </c>
      <c r="I689">
        <v>600</v>
      </c>
      <c r="J689">
        <f>(((Table1[[#This Row],[Tuition]]+Table1[[#This Row],[Books]])/12)*8)+(8*(Table1[[#This Row],[Living]]+Table1[[#This Row],[Other]]))</f>
        <v>16666.666666666668</v>
      </c>
      <c r="K689" t="str">
        <f>VLOOKUP(Table1[[#This Row],[Gender]],$P$19:$Q$20,2,FALSE)</f>
        <v>Female</v>
      </c>
      <c r="L689">
        <v>1</v>
      </c>
      <c r="M689" t="str">
        <f>VLOOKUP(Table1[[#This Row],[ParentEd]],$R$19:$S$25,2,FALSE)</f>
        <v>Advanced</v>
      </c>
      <c r="N689">
        <v>5</v>
      </c>
    </row>
    <row r="690" spans="1:14" x14ac:dyDescent="0.25">
      <c r="A690">
        <v>19320</v>
      </c>
      <c r="B690" t="str">
        <f>VLOOKUP(Table1[[#This Row],[Province]],$P$2:$Q$15,2,FALSE)</f>
        <v>International</v>
      </c>
      <c r="C690">
        <v>14</v>
      </c>
      <c r="J690">
        <f>(((Table1[[#This Row],[Tuition]]+Table1[[#This Row],[Books]])/12)*8)+(8*(Table1[[#This Row],[Living]]+Table1[[#This Row],[Other]]))</f>
        <v>0</v>
      </c>
      <c r="K690" t="str">
        <f>VLOOKUP(Table1[[#This Row],[Gender]],$P$19:$Q$20,2,FALSE)</f>
        <v>Male</v>
      </c>
      <c r="M690" t="e">
        <f>VLOOKUP(Table1[[#This Row],[ParentEd]],$R$19:$S$25,2,FALSE)</f>
        <v>#N/A</v>
      </c>
    </row>
    <row r="691" spans="1:14" x14ac:dyDescent="0.25">
      <c r="A691">
        <v>19321</v>
      </c>
      <c r="B691" t="str">
        <f>VLOOKUP(Table1[[#This Row],[Province]],$P$2:$Q$15,2,FALSE)</f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>
        <v>1200</v>
      </c>
      <c r="I691">
        <v>150</v>
      </c>
      <c r="J691">
        <f>(((Table1[[#This Row],[Tuition]]+Table1[[#This Row],[Books]])/12)*8)+(8*(Table1[[#This Row],[Living]]+Table1[[#This Row],[Other]]))</f>
        <v>15266.666666666668</v>
      </c>
      <c r="K691" t="str">
        <f>VLOOKUP(Table1[[#This Row],[Gender]],$P$19:$Q$20,2,FALSE)</f>
        <v>Female</v>
      </c>
      <c r="L691">
        <v>1</v>
      </c>
      <c r="M691" t="str">
        <f>VLOOKUP(Table1[[#This Row],[ParentEd]],$R$19:$S$25,2,FALSE)</f>
        <v>College</v>
      </c>
      <c r="N691">
        <v>2</v>
      </c>
    </row>
    <row r="692" spans="1:14" x14ac:dyDescent="0.25">
      <c r="A692">
        <v>19323</v>
      </c>
      <c r="B692" t="str">
        <f>VLOOKUP(Table1[[#This Row],[Province]],$P$2:$Q$15,2,FALSE)</f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>
        <v>700</v>
      </c>
      <c r="I692">
        <v>200</v>
      </c>
      <c r="J692">
        <f>(((Table1[[#This Row],[Tuition]]+Table1[[#This Row],[Books]])/12)*8)+(8*(Table1[[#This Row],[Living]]+Table1[[#This Row],[Other]]))</f>
        <v>12000</v>
      </c>
      <c r="K692" t="str">
        <f>VLOOKUP(Table1[[#This Row],[Gender]],$P$19:$Q$20,2,FALSE)</f>
        <v>Male</v>
      </c>
      <c r="L692">
        <v>0</v>
      </c>
      <c r="M692" t="str">
        <f>VLOOKUP(Table1[[#This Row],[ParentEd]],$R$19:$S$25,2,FALSE)</f>
        <v>High School</v>
      </c>
      <c r="N692">
        <v>1</v>
      </c>
    </row>
    <row r="693" spans="1:14" x14ac:dyDescent="0.25">
      <c r="A693">
        <v>19324</v>
      </c>
      <c r="B693" t="str">
        <f>VLOOKUP(Table1[[#This Row],[Province]],$P$2:$Q$15,2,FALSE)</f>
        <v>Nova Scotia</v>
      </c>
      <c r="C693">
        <v>7</v>
      </c>
      <c r="J693">
        <f>(((Table1[[#This Row],[Tuition]]+Table1[[#This Row],[Books]])/12)*8)+(8*(Table1[[#This Row],[Living]]+Table1[[#This Row],[Other]]))</f>
        <v>0</v>
      </c>
      <c r="K693" t="str">
        <f>VLOOKUP(Table1[[#This Row],[Gender]],$P$19:$Q$20,2,FALSE)</f>
        <v>Male</v>
      </c>
      <c r="M693" t="e">
        <f>VLOOKUP(Table1[[#This Row],[ParentEd]],$R$19:$S$25,2,FALSE)</f>
        <v>#N/A</v>
      </c>
    </row>
    <row r="694" spans="1:14" x14ac:dyDescent="0.25">
      <c r="A694">
        <v>19326</v>
      </c>
      <c r="B694" t="str">
        <f>VLOOKUP(Table1[[#This Row],[Province]],$P$2:$Q$15,2,FALSE)</f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>
        <v>580</v>
      </c>
      <c r="I694">
        <v>50</v>
      </c>
      <c r="J694">
        <f>(((Table1[[#This Row],[Tuition]]+Table1[[#This Row],[Books]])/12)*8)+(8*(Table1[[#This Row],[Living]]+Table1[[#This Row],[Other]]))</f>
        <v>11940</v>
      </c>
      <c r="K694" t="str">
        <f>VLOOKUP(Table1[[#This Row],[Gender]],$P$19:$Q$20,2,FALSE)</f>
        <v>Male</v>
      </c>
      <c r="L694">
        <v>0</v>
      </c>
      <c r="M694" t="str">
        <f>VLOOKUP(Table1[[#This Row],[ParentEd]],$R$19:$S$25,2,FALSE)</f>
        <v>College</v>
      </c>
      <c r="N694">
        <v>2</v>
      </c>
    </row>
    <row r="695" spans="1:14" x14ac:dyDescent="0.25">
      <c r="A695">
        <v>19341</v>
      </c>
      <c r="B695" t="str">
        <f>VLOOKUP(Table1[[#This Row],[Province]],$P$2:$Q$15,2,FALSE)</f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>
        <v>720</v>
      </c>
      <c r="I695">
        <v>100</v>
      </c>
      <c r="J695">
        <f>(((Table1[[#This Row],[Tuition]]+Table1[[#This Row],[Books]])/12)*8)+(8*(Table1[[#This Row],[Living]]+Table1[[#This Row],[Other]]))</f>
        <v>8660</v>
      </c>
      <c r="K695" t="str">
        <f>VLOOKUP(Table1[[#This Row],[Gender]],$P$19:$Q$20,2,FALSE)</f>
        <v>Female</v>
      </c>
      <c r="L695">
        <v>1</v>
      </c>
      <c r="M695" t="str">
        <f>VLOOKUP(Table1[[#This Row],[ParentEd]],$R$19:$S$25,2,FALSE)</f>
        <v>Advanced</v>
      </c>
      <c r="N695">
        <v>5</v>
      </c>
    </row>
    <row r="696" spans="1:14" x14ac:dyDescent="0.25">
      <c r="A696">
        <v>19344</v>
      </c>
      <c r="B696" t="str">
        <f>VLOOKUP(Table1[[#This Row],[Province]],$P$2:$Q$15,2,FALSE)</f>
        <v>Nova Scotia</v>
      </c>
      <c r="C696">
        <v>7</v>
      </c>
      <c r="D696">
        <v>2</v>
      </c>
      <c r="E696">
        <v>1</v>
      </c>
      <c r="J696">
        <f>(((Table1[[#This Row],[Tuition]]+Table1[[#This Row],[Books]])/12)*8)+(8*(Table1[[#This Row],[Living]]+Table1[[#This Row],[Other]]))</f>
        <v>0</v>
      </c>
      <c r="K696" t="str">
        <f>VLOOKUP(Table1[[#This Row],[Gender]],$P$19:$Q$20,2,FALSE)</f>
        <v>Male</v>
      </c>
      <c r="M696" t="e">
        <f>VLOOKUP(Table1[[#This Row],[ParentEd]],$R$19:$S$25,2,FALSE)</f>
        <v>#N/A</v>
      </c>
    </row>
    <row r="697" spans="1:14" x14ac:dyDescent="0.25">
      <c r="A697">
        <v>19349</v>
      </c>
      <c r="B697" t="str">
        <f>VLOOKUP(Table1[[#This Row],[Province]],$P$2:$Q$15,2,FALSE)</f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>
        <v>1000</v>
      </c>
      <c r="I697">
        <v>300</v>
      </c>
      <c r="J697">
        <f>(((Table1[[#This Row],[Tuition]]+Table1[[#This Row],[Books]])/12)*8)+(8*(Table1[[#This Row],[Living]]+Table1[[#This Row],[Other]]))</f>
        <v>20733.333333333336</v>
      </c>
      <c r="K697" t="str">
        <f>VLOOKUP(Table1[[#This Row],[Gender]],$P$19:$Q$20,2,FALSE)</f>
        <v>Male</v>
      </c>
      <c r="L697">
        <v>0</v>
      </c>
      <c r="M697" t="str">
        <f>VLOOKUP(Table1[[#This Row],[ParentEd]],$R$19:$S$25,2,FALSE)</f>
        <v>Don’t Know</v>
      </c>
      <c r="N697">
        <v>7</v>
      </c>
    </row>
    <row r="698" spans="1:14" x14ac:dyDescent="0.25">
      <c r="A698">
        <v>19351</v>
      </c>
      <c r="B698" t="str">
        <f>VLOOKUP(Table1[[#This Row],[Province]],$P$2:$Q$15,2,FALSE)</f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>
        <v>750</v>
      </c>
      <c r="I698">
        <v>130</v>
      </c>
      <c r="J698">
        <f>(((Table1[[#This Row],[Tuition]]+Table1[[#This Row],[Books]])/12)*8)+(8*(Table1[[#This Row],[Living]]+Table1[[#This Row],[Other]]))</f>
        <v>17706.666666666664</v>
      </c>
      <c r="K698" t="str">
        <f>VLOOKUP(Table1[[#This Row],[Gender]],$P$19:$Q$20,2,FALSE)</f>
        <v>Female</v>
      </c>
      <c r="L698">
        <v>1</v>
      </c>
      <c r="M698" t="str">
        <f>VLOOKUP(Table1[[#This Row],[ParentEd]],$R$19:$S$25,2,FALSE)</f>
        <v>Bachelors</v>
      </c>
      <c r="N698">
        <v>3</v>
      </c>
    </row>
    <row r="699" spans="1:14" x14ac:dyDescent="0.25">
      <c r="A699">
        <v>19371</v>
      </c>
      <c r="B699" t="str">
        <f>VLOOKUP(Table1[[#This Row],[Province]],$P$2:$Q$15,2,FALSE)</f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>
        <v>1000</v>
      </c>
      <c r="I699">
        <v>500</v>
      </c>
      <c r="J699">
        <f>(((Table1[[#This Row],[Tuition]]+Table1[[#This Row],[Books]])/12)*8)+(8*(Table1[[#This Row],[Living]]+Table1[[#This Row],[Other]]))</f>
        <v>16200</v>
      </c>
      <c r="K699" t="str">
        <f>VLOOKUP(Table1[[#This Row],[Gender]],$P$19:$Q$20,2,FALSE)</f>
        <v>Male</v>
      </c>
      <c r="L699">
        <v>0</v>
      </c>
      <c r="M699" t="str">
        <f>VLOOKUP(Table1[[#This Row],[ParentEd]],$R$19:$S$25,2,FALSE)</f>
        <v>College</v>
      </c>
      <c r="N699">
        <v>2</v>
      </c>
    </row>
    <row r="700" spans="1:14" x14ac:dyDescent="0.25">
      <c r="A700">
        <v>19380</v>
      </c>
      <c r="B700" t="str">
        <f>VLOOKUP(Table1[[#This Row],[Province]],$P$2:$Q$15,2,FALSE)</f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>
        <v>260</v>
      </c>
      <c r="I700">
        <v>400</v>
      </c>
      <c r="J700">
        <f>(((Table1[[#This Row],[Tuition]]+Table1[[#This Row],[Books]])/12)*8)+(8*(Table1[[#This Row],[Living]]+Table1[[#This Row],[Other]]))</f>
        <v>7680</v>
      </c>
      <c r="K700" t="str">
        <f>VLOOKUP(Table1[[#This Row],[Gender]],$P$19:$Q$20,2,FALSE)</f>
        <v>Male</v>
      </c>
      <c r="L700">
        <v>0</v>
      </c>
      <c r="M700" t="str">
        <f>VLOOKUP(Table1[[#This Row],[ParentEd]],$R$19:$S$25,2,FALSE)</f>
        <v>High School</v>
      </c>
      <c r="N700">
        <v>1</v>
      </c>
    </row>
    <row r="701" spans="1:14" x14ac:dyDescent="0.25">
      <c r="A701">
        <v>19384</v>
      </c>
      <c r="B701" t="str">
        <f>VLOOKUP(Table1[[#This Row],[Province]],$P$2:$Q$15,2,FALSE)</f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>
        <v>1000</v>
      </c>
      <c r="I701">
        <v>300</v>
      </c>
      <c r="J701">
        <f>(((Table1[[#This Row],[Tuition]]+Table1[[#This Row],[Books]])/12)*8)+(8*(Table1[[#This Row],[Living]]+Table1[[#This Row],[Other]]))</f>
        <v>17733.333333333332</v>
      </c>
      <c r="K701" t="str">
        <f>VLOOKUP(Table1[[#This Row],[Gender]],$P$19:$Q$20,2,FALSE)</f>
        <v>Male</v>
      </c>
      <c r="L701">
        <v>0</v>
      </c>
      <c r="M701" t="str">
        <f>VLOOKUP(Table1[[#This Row],[ParentEd]],$R$19:$S$25,2,FALSE)</f>
        <v>Advanced</v>
      </c>
      <c r="N701">
        <v>6</v>
      </c>
    </row>
    <row r="702" spans="1:14" x14ac:dyDescent="0.25">
      <c r="A702">
        <v>19385</v>
      </c>
      <c r="B702" t="str">
        <f>VLOOKUP(Table1[[#This Row],[Province]],$P$2:$Q$15,2,FALSE)</f>
        <v>Nova Scotia</v>
      </c>
      <c r="C702">
        <v>7</v>
      </c>
      <c r="J702">
        <f>(((Table1[[#This Row],[Tuition]]+Table1[[#This Row],[Books]])/12)*8)+(8*(Table1[[#This Row],[Living]]+Table1[[#This Row],[Other]]))</f>
        <v>0</v>
      </c>
      <c r="K702" t="str">
        <f>VLOOKUP(Table1[[#This Row],[Gender]],$P$19:$Q$20,2,FALSE)</f>
        <v>Male</v>
      </c>
      <c r="M702" t="e">
        <f>VLOOKUP(Table1[[#This Row],[ParentEd]],$R$19:$S$25,2,FALSE)</f>
        <v>#N/A</v>
      </c>
    </row>
    <row r="703" spans="1:14" x14ac:dyDescent="0.25">
      <c r="A703">
        <v>19388</v>
      </c>
      <c r="B703" t="str">
        <f>VLOOKUP(Table1[[#This Row],[Province]],$P$2:$Q$15,2,FALSE)</f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>
        <v>100</v>
      </c>
      <c r="I703">
        <v>400</v>
      </c>
      <c r="J703">
        <f>(((Table1[[#This Row],[Tuition]]+Table1[[#This Row],[Books]])/12)*8)+(8*(Table1[[#This Row],[Living]]+Table1[[#This Row],[Other]]))</f>
        <v>6866.6666666666661</v>
      </c>
      <c r="K703" t="str">
        <f>VLOOKUP(Table1[[#This Row],[Gender]],$P$19:$Q$20,2,FALSE)</f>
        <v>Female</v>
      </c>
      <c r="L703">
        <v>1</v>
      </c>
      <c r="M703" t="str">
        <f>VLOOKUP(Table1[[#This Row],[ParentEd]],$R$19:$S$25,2,FALSE)</f>
        <v>Bachelors</v>
      </c>
      <c r="N703">
        <v>3</v>
      </c>
    </row>
    <row r="704" spans="1:14" x14ac:dyDescent="0.25">
      <c r="A704">
        <v>19392</v>
      </c>
      <c r="B704" t="str">
        <f>VLOOKUP(Table1[[#This Row],[Province]],$P$2:$Q$15,2,FALSE)</f>
        <v>International</v>
      </c>
      <c r="C704">
        <v>14</v>
      </c>
      <c r="J704">
        <f>(((Table1[[#This Row],[Tuition]]+Table1[[#This Row],[Books]])/12)*8)+(8*(Table1[[#This Row],[Living]]+Table1[[#This Row],[Other]]))</f>
        <v>0</v>
      </c>
      <c r="K704" t="str">
        <f>VLOOKUP(Table1[[#This Row],[Gender]],$P$19:$Q$20,2,FALSE)</f>
        <v>Male</v>
      </c>
      <c r="M704" t="e">
        <f>VLOOKUP(Table1[[#This Row],[ParentEd]],$R$19:$S$25,2,FALSE)</f>
        <v>#N/A</v>
      </c>
    </row>
    <row r="705" spans="1:14" x14ac:dyDescent="0.25">
      <c r="A705">
        <v>19397</v>
      </c>
      <c r="B705" t="str">
        <f>VLOOKUP(Table1[[#This Row],[Province]],$P$2:$Q$15,2,FALSE)</f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I705">
        <v>500</v>
      </c>
      <c r="J705">
        <f>(((Table1[[#This Row],[Tuition]]+Table1[[#This Row],[Books]])/12)*8)+(8*(Table1[[#This Row],[Living]]+Table1[[#This Row],[Other]]))</f>
        <v>8666.6666666666679</v>
      </c>
      <c r="K705" t="str">
        <f>VLOOKUP(Table1[[#This Row],[Gender]],$P$19:$Q$20,2,FALSE)</f>
        <v>Female</v>
      </c>
      <c r="L705">
        <v>1</v>
      </c>
      <c r="M705" t="str">
        <f>VLOOKUP(Table1[[#This Row],[ParentEd]],$R$19:$S$25,2,FALSE)</f>
        <v>College</v>
      </c>
      <c r="N705">
        <v>2</v>
      </c>
    </row>
    <row r="706" spans="1:14" x14ac:dyDescent="0.25">
      <c r="A706">
        <v>19399</v>
      </c>
      <c r="B706" t="str">
        <f>VLOOKUP(Table1[[#This Row],[Province]],$P$2:$Q$15,2,FALSE)</f>
        <v>Canada</v>
      </c>
      <c r="C706">
        <v>9</v>
      </c>
      <c r="J706">
        <f>(((Table1[[#This Row],[Tuition]]+Table1[[#This Row],[Books]])/12)*8)+(8*(Table1[[#This Row],[Living]]+Table1[[#This Row],[Other]]))</f>
        <v>0</v>
      </c>
      <c r="K706" t="str">
        <f>VLOOKUP(Table1[[#This Row],[Gender]],$P$19:$Q$20,2,FALSE)</f>
        <v>Male</v>
      </c>
      <c r="M706" t="e">
        <f>VLOOKUP(Table1[[#This Row],[ParentEd]],$R$19:$S$25,2,FALSE)</f>
        <v>#N/A</v>
      </c>
    </row>
    <row r="707" spans="1:14" x14ac:dyDescent="0.25">
      <c r="A707">
        <v>19400</v>
      </c>
      <c r="B707" t="str">
        <f>VLOOKUP(Table1[[#This Row],[Province]],$P$2:$Q$15,2,FALSE)</f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>
        <v>200</v>
      </c>
      <c r="I707">
        <v>50</v>
      </c>
      <c r="J707">
        <f>(((Table1[[#This Row],[Tuition]]+Table1[[#This Row],[Books]])/12)*8)+(8*(Table1[[#This Row],[Living]]+Table1[[#This Row],[Other]]))</f>
        <v>12066.666666666666</v>
      </c>
      <c r="K707" t="str">
        <f>VLOOKUP(Table1[[#This Row],[Gender]],$P$19:$Q$20,2,FALSE)</f>
        <v>Male</v>
      </c>
      <c r="L707">
        <v>0</v>
      </c>
      <c r="M707" t="str">
        <f>VLOOKUP(Table1[[#This Row],[ParentEd]],$R$19:$S$25,2,FALSE)</f>
        <v>College</v>
      </c>
      <c r="N707">
        <v>2</v>
      </c>
    </row>
    <row r="708" spans="1:14" x14ac:dyDescent="0.25">
      <c r="A708">
        <v>19401</v>
      </c>
      <c r="B708" t="str">
        <f>VLOOKUP(Table1[[#This Row],[Province]],$P$2:$Q$15,2,FALSE)</f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>
        <v>0</v>
      </c>
      <c r="I708">
        <v>350</v>
      </c>
      <c r="J708">
        <f>(((Table1[[#This Row],[Tuition]]+Table1[[#This Row],[Books]])/12)*8)+(8*(Table1[[#This Row],[Living]]+Table1[[#This Row],[Other]]))</f>
        <v>7000</v>
      </c>
      <c r="K708" t="str">
        <f>VLOOKUP(Table1[[#This Row],[Gender]],$P$19:$Q$20,2,FALSE)</f>
        <v>Female</v>
      </c>
      <c r="L708">
        <v>1</v>
      </c>
      <c r="M708" t="str">
        <f>VLOOKUP(Table1[[#This Row],[ParentEd]],$R$19:$S$25,2,FALSE)</f>
        <v>Advanced</v>
      </c>
      <c r="N708">
        <v>5</v>
      </c>
    </row>
    <row r="709" spans="1:14" x14ac:dyDescent="0.25">
      <c r="A709">
        <v>19402</v>
      </c>
      <c r="B709" t="str">
        <f>VLOOKUP(Table1[[#This Row],[Province]],$P$2:$Q$15,2,FALSE)</f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I709">
        <v>200</v>
      </c>
      <c r="J709">
        <f>(((Table1[[#This Row],[Tuition]]+Table1[[#This Row],[Books]])/12)*8)+(8*(Table1[[#This Row],[Living]]+Table1[[#This Row],[Other]]))</f>
        <v>10266.666666666666</v>
      </c>
      <c r="K709" t="str">
        <f>VLOOKUP(Table1[[#This Row],[Gender]],$P$19:$Q$20,2,FALSE)</f>
        <v>Female</v>
      </c>
      <c r="L709">
        <v>1</v>
      </c>
      <c r="M709" t="str">
        <f>VLOOKUP(Table1[[#This Row],[ParentEd]],$R$19:$S$25,2,FALSE)</f>
        <v>College</v>
      </c>
      <c r="N709">
        <v>2</v>
      </c>
    </row>
    <row r="710" spans="1:14" x14ac:dyDescent="0.25">
      <c r="A710">
        <v>19406</v>
      </c>
      <c r="B710" t="str">
        <f>VLOOKUP(Table1[[#This Row],[Province]],$P$2:$Q$15,2,FALSE)</f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>
        <v>600</v>
      </c>
      <c r="I710">
        <v>100</v>
      </c>
      <c r="J710">
        <f>(((Table1[[#This Row],[Tuition]]+Table1[[#This Row],[Books]])/12)*8)+(8*(Table1[[#This Row],[Living]]+Table1[[#This Row],[Other]]))</f>
        <v>8000</v>
      </c>
      <c r="K710" t="str">
        <f>VLOOKUP(Table1[[#This Row],[Gender]],$P$19:$Q$20,2,FALSE)</f>
        <v>Male</v>
      </c>
      <c r="L710">
        <v>0</v>
      </c>
      <c r="M710" t="str">
        <f>VLOOKUP(Table1[[#This Row],[ParentEd]],$R$19:$S$25,2,FALSE)</f>
        <v>High School</v>
      </c>
      <c r="N710">
        <v>1</v>
      </c>
    </row>
    <row r="711" spans="1:14" x14ac:dyDescent="0.25">
      <c r="A711">
        <v>19409</v>
      </c>
      <c r="B711" t="str">
        <f>VLOOKUP(Table1[[#This Row],[Province]],$P$2:$Q$15,2,FALSE)</f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>
        <v>800</v>
      </c>
      <c r="I711">
        <v>100</v>
      </c>
      <c r="J711">
        <f>(((Table1[[#This Row],[Tuition]]+Table1[[#This Row],[Books]])/12)*8)+(8*(Table1[[#This Row],[Living]]+Table1[[#This Row],[Other]]))</f>
        <v>13203.333333333332</v>
      </c>
      <c r="K711" t="str">
        <f>VLOOKUP(Table1[[#This Row],[Gender]],$P$19:$Q$20,2,FALSE)</f>
        <v>Male</v>
      </c>
      <c r="L711">
        <v>0</v>
      </c>
      <c r="M711" t="str">
        <f>VLOOKUP(Table1[[#This Row],[ParentEd]],$R$19:$S$25,2,FALSE)</f>
        <v>High School</v>
      </c>
      <c r="N711">
        <v>1</v>
      </c>
    </row>
    <row r="712" spans="1:14" x14ac:dyDescent="0.25">
      <c r="A712">
        <v>19412</v>
      </c>
      <c r="B712" t="str">
        <f>VLOOKUP(Table1[[#This Row],[Province]],$P$2:$Q$15,2,FALSE)</f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>
        <v>2000</v>
      </c>
      <c r="I712">
        <v>500</v>
      </c>
      <c r="J712">
        <f>(((Table1[[#This Row],[Tuition]]+Table1[[#This Row],[Books]])/12)*8)+(8*(Table1[[#This Row],[Living]]+Table1[[#This Row],[Other]]))</f>
        <v>24666.666666666668</v>
      </c>
      <c r="K712" t="str">
        <f>VLOOKUP(Table1[[#This Row],[Gender]],$P$19:$Q$20,2,FALSE)</f>
        <v>Male</v>
      </c>
      <c r="L712">
        <v>0</v>
      </c>
      <c r="M712" t="str">
        <f>VLOOKUP(Table1[[#This Row],[ParentEd]],$R$19:$S$25,2,FALSE)</f>
        <v>Bachelors</v>
      </c>
      <c r="N712">
        <v>3</v>
      </c>
    </row>
    <row r="713" spans="1:14" x14ac:dyDescent="0.25">
      <c r="A713">
        <v>19418</v>
      </c>
      <c r="B713" t="str">
        <f>VLOOKUP(Table1[[#This Row],[Province]],$P$2:$Q$15,2,FALSE)</f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>
        <v>500</v>
      </c>
      <c r="I713">
        <v>200</v>
      </c>
      <c r="J713">
        <f>(((Table1[[#This Row],[Tuition]]+Table1[[#This Row],[Books]])/12)*8)+(8*(Table1[[#This Row],[Living]]+Table1[[#This Row],[Other]]))</f>
        <v>9933.3333333333321</v>
      </c>
      <c r="K713" t="str">
        <f>VLOOKUP(Table1[[#This Row],[Gender]],$P$19:$Q$20,2,FALSE)</f>
        <v>Male</v>
      </c>
      <c r="L713">
        <v>0</v>
      </c>
      <c r="M713" t="str">
        <f>VLOOKUP(Table1[[#This Row],[ParentEd]],$R$19:$S$25,2,FALSE)</f>
        <v>High School</v>
      </c>
      <c r="N713">
        <v>1</v>
      </c>
    </row>
    <row r="714" spans="1:14" x14ac:dyDescent="0.25">
      <c r="A714">
        <v>19422</v>
      </c>
      <c r="B714" t="str">
        <f>VLOOKUP(Table1[[#This Row],[Province]],$P$2:$Q$15,2,FALSE)</f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>
        <v>400</v>
      </c>
      <c r="I714">
        <v>400</v>
      </c>
      <c r="J714">
        <f>(((Table1[[#This Row],[Tuition]]+Table1[[#This Row],[Books]])/12)*8)+(8*(Table1[[#This Row],[Living]]+Table1[[#This Row],[Other]]))</f>
        <v>13733.333333333332</v>
      </c>
      <c r="K714" t="str">
        <f>VLOOKUP(Table1[[#This Row],[Gender]],$P$19:$Q$20,2,FALSE)</f>
        <v>Female</v>
      </c>
      <c r="L714">
        <v>1</v>
      </c>
      <c r="M714" t="str">
        <f>VLOOKUP(Table1[[#This Row],[ParentEd]],$R$19:$S$25,2,FALSE)</f>
        <v>College</v>
      </c>
      <c r="N714">
        <v>2</v>
      </c>
    </row>
    <row r="715" spans="1:14" x14ac:dyDescent="0.25">
      <c r="A715">
        <v>19423</v>
      </c>
      <c r="B715" t="str">
        <f>VLOOKUP(Table1[[#This Row],[Province]],$P$2:$Q$15,2,FALSE)</f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>
        <v>600</v>
      </c>
      <c r="I715">
        <v>50</v>
      </c>
      <c r="J715">
        <f>(((Table1[[#This Row],[Tuition]]+Table1[[#This Row],[Books]])/12)*8)+(8*(Table1[[#This Row],[Living]]+Table1[[#This Row],[Other]]))</f>
        <v>10533.333333333332</v>
      </c>
      <c r="K715" t="str">
        <f>VLOOKUP(Table1[[#This Row],[Gender]],$P$19:$Q$20,2,FALSE)</f>
        <v>Male</v>
      </c>
      <c r="M715" t="e">
        <f>VLOOKUP(Table1[[#This Row],[ParentEd]],$R$19:$S$25,2,FALSE)</f>
        <v>#N/A</v>
      </c>
    </row>
    <row r="716" spans="1:14" x14ac:dyDescent="0.25">
      <c r="A716">
        <v>19435</v>
      </c>
      <c r="B716" t="str">
        <f>VLOOKUP(Table1[[#This Row],[Province]],$P$2:$Q$15,2,FALSE)</f>
        <v>Nova Scotia</v>
      </c>
      <c r="C716">
        <v>7</v>
      </c>
      <c r="D716">
        <v>2</v>
      </c>
      <c r="E716">
        <v>1</v>
      </c>
      <c r="J716">
        <f>(((Table1[[#This Row],[Tuition]]+Table1[[#This Row],[Books]])/12)*8)+(8*(Table1[[#This Row],[Living]]+Table1[[#This Row],[Other]]))</f>
        <v>0</v>
      </c>
      <c r="K716" t="str">
        <f>VLOOKUP(Table1[[#This Row],[Gender]],$P$19:$Q$20,2,FALSE)</f>
        <v>Male</v>
      </c>
      <c r="M716" t="e">
        <f>VLOOKUP(Table1[[#This Row],[ParentEd]],$R$19:$S$25,2,FALSE)</f>
        <v>#N/A</v>
      </c>
    </row>
    <row r="717" spans="1:14" x14ac:dyDescent="0.25">
      <c r="A717">
        <v>19437</v>
      </c>
      <c r="B717" t="str">
        <f>VLOOKUP(Table1[[#This Row],[Province]],$P$2:$Q$15,2,FALSE)</f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>
        <v>300</v>
      </c>
      <c r="I717">
        <v>50</v>
      </c>
      <c r="J717">
        <f>(((Table1[[#This Row],[Tuition]]+Table1[[#This Row],[Books]])/12)*8)+(8*(Table1[[#This Row],[Living]]+Table1[[#This Row],[Other]]))</f>
        <v>18466.666666666664</v>
      </c>
      <c r="K717" t="str">
        <f>VLOOKUP(Table1[[#This Row],[Gender]],$P$19:$Q$20,2,FALSE)</f>
        <v>Female</v>
      </c>
      <c r="L717">
        <v>1</v>
      </c>
      <c r="M717" t="str">
        <f>VLOOKUP(Table1[[#This Row],[ParentEd]],$R$19:$S$25,2,FALSE)</f>
        <v>Advanced</v>
      </c>
      <c r="N717">
        <v>5</v>
      </c>
    </row>
    <row r="718" spans="1:14" x14ac:dyDescent="0.25">
      <c r="A718">
        <v>19439</v>
      </c>
      <c r="B718" t="str">
        <f>VLOOKUP(Table1[[#This Row],[Province]],$P$2:$Q$15,2,FALSE)</f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>
        <v>0</v>
      </c>
      <c r="I718">
        <v>250</v>
      </c>
      <c r="J718">
        <f>(((Table1[[#This Row],[Tuition]]+Table1[[#This Row],[Books]])/12)*8)+(8*(Table1[[#This Row],[Living]]+Table1[[#This Row],[Other]]))</f>
        <v>5466.6666666666661</v>
      </c>
      <c r="K718" t="str">
        <f>VLOOKUP(Table1[[#This Row],[Gender]],$P$19:$Q$20,2,FALSE)</f>
        <v>Female</v>
      </c>
      <c r="L718">
        <v>1</v>
      </c>
      <c r="M718" t="str">
        <f>VLOOKUP(Table1[[#This Row],[ParentEd]],$R$19:$S$25,2,FALSE)</f>
        <v>College</v>
      </c>
      <c r="N718">
        <v>2</v>
      </c>
    </row>
    <row r="719" spans="1:14" x14ac:dyDescent="0.25">
      <c r="A719">
        <v>19454</v>
      </c>
      <c r="B719" t="str">
        <f>VLOOKUP(Table1[[#This Row],[Province]],$P$2:$Q$15,2,FALSE)</f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>
        <v>900</v>
      </c>
      <c r="I719">
        <v>800</v>
      </c>
      <c r="J719">
        <f>(((Table1[[#This Row],[Tuition]]+Table1[[#This Row],[Books]])/12)*8)+(8*(Table1[[#This Row],[Living]]+Table1[[#This Row],[Other]]))</f>
        <v>19000</v>
      </c>
      <c r="K719" t="str">
        <f>VLOOKUP(Table1[[#This Row],[Gender]],$P$19:$Q$20,2,FALSE)</f>
        <v>Male</v>
      </c>
      <c r="L719">
        <v>0</v>
      </c>
      <c r="M719" t="str">
        <f>VLOOKUP(Table1[[#This Row],[ParentEd]],$R$19:$S$25,2,FALSE)</f>
        <v>Bachelors</v>
      </c>
      <c r="N719">
        <v>3</v>
      </c>
    </row>
    <row r="720" spans="1:14" x14ac:dyDescent="0.25">
      <c r="A720">
        <v>19456</v>
      </c>
      <c r="B720" t="str">
        <f>VLOOKUP(Table1[[#This Row],[Province]],$P$2:$Q$15,2,FALSE)</f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>
        <v>0</v>
      </c>
      <c r="I720">
        <v>0</v>
      </c>
      <c r="J720">
        <f>(((Table1[[#This Row],[Tuition]]+Table1[[#This Row],[Books]])/12)*8)+(8*(Table1[[#This Row],[Living]]+Table1[[#This Row],[Other]]))</f>
        <v>0</v>
      </c>
      <c r="K720" t="str">
        <f>VLOOKUP(Table1[[#This Row],[Gender]],$P$19:$Q$20,2,FALSE)</f>
        <v>Male</v>
      </c>
      <c r="M720" t="e">
        <f>VLOOKUP(Table1[[#This Row],[ParentEd]],$R$19:$S$25,2,FALSE)</f>
        <v>#N/A</v>
      </c>
    </row>
    <row r="721" spans="1:14" x14ac:dyDescent="0.25">
      <c r="A721">
        <v>19457</v>
      </c>
      <c r="B721" t="str">
        <f>VLOOKUP(Table1[[#This Row],[Province]],$P$2:$Q$15,2,FALSE)</f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>
        <v>550</v>
      </c>
      <c r="I721">
        <v>200</v>
      </c>
      <c r="J721">
        <f>(((Table1[[#This Row],[Tuition]]+Table1[[#This Row],[Books]])/12)*8)+(8*(Table1[[#This Row],[Living]]+Table1[[#This Row],[Other]]))</f>
        <v>9933.3333333333339</v>
      </c>
      <c r="K721" t="str">
        <f>VLOOKUP(Table1[[#This Row],[Gender]],$P$19:$Q$20,2,FALSE)</f>
        <v>Male</v>
      </c>
      <c r="L721">
        <v>0</v>
      </c>
      <c r="M721" t="str">
        <f>VLOOKUP(Table1[[#This Row],[ParentEd]],$R$19:$S$25,2,FALSE)</f>
        <v>Bachelors</v>
      </c>
      <c r="N721">
        <v>3</v>
      </c>
    </row>
    <row r="722" spans="1:14" x14ac:dyDescent="0.25">
      <c r="A722">
        <v>19459</v>
      </c>
      <c r="B722" t="str">
        <f>VLOOKUP(Table1[[#This Row],[Province]],$P$2:$Q$15,2,FALSE)</f>
        <v>Canada</v>
      </c>
      <c r="C722">
        <v>9</v>
      </c>
      <c r="J722">
        <f>(((Table1[[#This Row],[Tuition]]+Table1[[#This Row],[Books]])/12)*8)+(8*(Table1[[#This Row],[Living]]+Table1[[#This Row],[Other]]))</f>
        <v>0</v>
      </c>
      <c r="K722" t="str">
        <f>VLOOKUP(Table1[[#This Row],[Gender]],$P$19:$Q$20,2,FALSE)</f>
        <v>Male</v>
      </c>
      <c r="M722" t="e">
        <f>VLOOKUP(Table1[[#This Row],[ParentEd]],$R$19:$S$25,2,FALSE)</f>
        <v>#N/A</v>
      </c>
    </row>
    <row r="723" spans="1:14" x14ac:dyDescent="0.25">
      <c r="A723">
        <v>19460</v>
      </c>
      <c r="B723" t="str">
        <f>VLOOKUP(Table1[[#This Row],[Province]],$P$2:$Q$15,2,FALSE)</f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>
        <v>400</v>
      </c>
      <c r="I723">
        <v>100</v>
      </c>
      <c r="J723">
        <f>(((Table1[[#This Row],[Tuition]]+Table1[[#This Row],[Books]])/12)*8)+(8*(Table1[[#This Row],[Living]]+Table1[[#This Row],[Other]]))</f>
        <v>13000</v>
      </c>
      <c r="K723" t="str">
        <f>VLOOKUP(Table1[[#This Row],[Gender]],$P$19:$Q$20,2,FALSE)</f>
        <v>Male</v>
      </c>
      <c r="L723">
        <v>0</v>
      </c>
      <c r="M723" t="str">
        <f>VLOOKUP(Table1[[#This Row],[ParentEd]],$R$19:$S$25,2,FALSE)</f>
        <v>Advanced</v>
      </c>
      <c r="N723">
        <v>6</v>
      </c>
    </row>
    <row r="724" spans="1:14" x14ac:dyDescent="0.25">
      <c r="A724">
        <v>19461</v>
      </c>
      <c r="B724" t="str">
        <f>VLOOKUP(Table1[[#This Row],[Province]],$P$2:$Q$15,2,FALSE)</f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>
        <v>2000</v>
      </c>
      <c r="I724">
        <v>1000</v>
      </c>
      <c r="J724">
        <f>(((Table1[[#This Row],[Tuition]]+Table1[[#This Row],[Books]])/12)*8)+(8*(Table1[[#This Row],[Living]]+Table1[[#This Row],[Other]]))</f>
        <v>26933.333333333332</v>
      </c>
      <c r="K724" t="str">
        <f>VLOOKUP(Table1[[#This Row],[Gender]],$P$19:$Q$20,2,FALSE)</f>
        <v>Female</v>
      </c>
      <c r="L724">
        <v>1</v>
      </c>
      <c r="M724" t="str">
        <f>VLOOKUP(Table1[[#This Row],[ParentEd]],$R$19:$S$25,2,FALSE)</f>
        <v>College</v>
      </c>
      <c r="N724">
        <v>2</v>
      </c>
    </row>
    <row r="725" spans="1:14" x14ac:dyDescent="0.25">
      <c r="A725">
        <v>19462</v>
      </c>
      <c r="B725" t="str">
        <f>VLOOKUP(Table1[[#This Row],[Province]],$P$2:$Q$15,2,FALSE)</f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>
        <v>35</v>
      </c>
      <c r="I725">
        <v>5</v>
      </c>
      <c r="J725">
        <f>(((Table1[[#This Row],[Tuition]]+Table1[[#This Row],[Books]])/12)*8)+(8*(Table1[[#This Row],[Living]]+Table1[[#This Row],[Other]]))</f>
        <v>4586.666666666667</v>
      </c>
      <c r="K725" t="str">
        <f>VLOOKUP(Table1[[#This Row],[Gender]],$P$19:$Q$20,2,FALSE)</f>
        <v>Male</v>
      </c>
      <c r="L725">
        <v>0</v>
      </c>
      <c r="M725" t="str">
        <f>VLOOKUP(Table1[[#This Row],[ParentEd]],$R$19:$S$25,2,FALSE)</f>
        <v>Bachelors</v>
      </c>
      <c r="N725">
        <v>3</v>
      </c>
    </row>
    <row r="726" spans="1:14" x14ac:dyDescent="0.25">
      <c r="A726">
        <v>19463</v>
      </c>
      <c r="B726" t="str">
        <f>VLOOKUP(Table1[[#This Row],[Province]],$P$2:$Q$15,2,FALSE)</f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>
        <v>600</v>
      </c>
      <c r="I726">
        <v>200</v>
      </c>
      <c r="J726">
        <f>(((Table1[[#This Row],[Tuition]]+Table1[[#This Row],[Books]])/12)*8)+(8*(Table1[[#This Row],[Living]]+Table1[[#This Row],[Other]]))</f>
        <v>10533.333333333332</v>
      </c>
      <c r="K726" t="str">
        <f>VLOOKUP(Table1[[#This Row],[Gender]],$P$19:$Q$20,2,FALSE)</f>
        <v>Male</v>
      </c>
      <c r="L726">
        <v>0</v>
      </c>
      <c r="M726" t="str">
        <f>VLOOKUP(Table1[[#This Row],[ParentEd]],$R$19:$S$25,2,FALSE)</f>
        <v>Bachelors</v>
      </c>
      <c r="N726">
        <v>3</v>
      </c>
    </row>
    <row r="727" spans="1:14" x14ac:dyDescent="0.25">
      <c r="A727">
        <v>19466</v>
      </c>
      <c r="B727" t="str">
        <f>VLOOKUP(Table1[[#This Row],[Province]],$P$2:$Q$15,2,FALSE)</f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I727">
        <v>200</v>
      </c>
      <c r="J727">
        <f>(((Table1[[#This Row],[Tuition]]+Table1[[#This Row],[Books]])/12)*8)+(8*(Table1[[#This Row],[Living]]+Table1[[#This Row],[Other]]))</f>
        <v>5600</v>
      </c>
      <c r="K727" t="str">
        <f>VLOOKUP(Table1[[#This Row],[Gender]],$P$19:$Q$20,2,FALSE)</f>
        <v>Female</v>
      </c>
      <c r="L727">
        <v>1</v>
      </c>
      <c r="M727" t="str">
        <f>VLOOKUP(Table1[[#This Row],[ParentEd]],$R$19:$S$25,2,FALSE)</f>
        <v>College</v>
      </c>
      <c r="N727">
        <v>2</v>
      </c>
    </row>
    <row r="728" spans="1:14" x14ac:dyDescent="0.25">
      <c r="A728">
        <v>19467</v>
      </c>
      <c r="B728" t="str">
        <f>VLOOKUP(Table1[[#This Row],[Province]],$P$2:$Q$15,2,FALSE)</f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>
        <v>960</v>
      </c>
      <c r="I728">
        <v>175</v>
      </c>
      <c r="J728">
        <f>(((Table1[[#This Row],[Tuition]]+Table1[[#This Row],[Books]])/12)*8)+(8*(Table1[[#This Row],[Living]]+Table1[[#This Row],[Other]]))</f>
        <v>11266.666666666666</v>
      </c>
      <c r="K728" t="str">
        <f>VLOOKUP(Table1[[#This Row],[Gender]],$P$19:$Q$20,2,FALSE)</f>
        <v>Male</v>
      </c>
      <c r="L728">
        <v>0</v>
      </c>
      <c r="M728" t="str">
        <f>VLOOKUP(Table1[[#This Row],[ParentEd]],$R$19:$S$25,2,FALSE)</f>
        <v>High School</v>
      </c>
      <c r="N728">
        <v>1</v>
      </c>
    </row>
    <row r="729" spans="1:14" x14ac:dyDescent="0.25">
      <c r="A729">
        <v>19473</v>
      </c>
      <c r="B729" t="str">
        <f>VLOOKUP(Table1[[#This Row],[Province]],$P$2:$Q$15,2,FALSE)</f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>
        <v>750</v>
      </c>
      <c r="I729">
        <v>100</v>
      </c>
      <c r="J729">
        <f>(((Table1[[#This Row],[Tuition]]+Table1[[#This Row],[Books]])/12)*8)+(8*(Table1[[#This Row],[Living]]+Table1[[#This Row],[Other]]))</f>
        <v>11933.333333333332</v>
      </c>
      <c r="K729" t="str">
        <f>VLOOKUP(Table1[[#This Row],[Gender]],$P$19:$Q$20,2,FALSE)</f>
        <v>Male</v>
      </c>
      <c r="L729">
        <v>0</v>
      </c>
      <c r="M729" t="str">
        <f>VLOOKUP(Table1[[#This Row],[ParentEd]],$R$19:$S$25,2,FALSE)</f>
        <v>College</v>
      </c>
      <c r="N729">
        <v>2</v>
      </c>
    </row>
    <row r="730" spans="1:14" x14ac:dyDescent="0.25">
      <c r="A730">
        <v>19476</v>
      </c>
      <c r="B730" t="str">
        <f>VLOOKUP(Table1[[#This Row],[Province]],$P$2:$Q$15,2,FALSE)</f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>
        <v>800</v>
      </c>
      <c r="I730">
        <v>150</v>
      </c>
      <c r="J730">
        <f>(((Table1[[#This Row],[Tuition]]+Table1[[#This Row],[Books]])/12)*8)+(8*(Table1[[#This Row],[Living]]+Table1[[#This Row],[Other]]))</f>
        <v>17000</v>
      </c>
      <c r="K730" t="str">
        <f>VLOOKUP(Table1[[#This Row],[Gender]],$P$19:$Q$20,2,FALSE)</f>
        <v>Female</v>
      </c>
      <c r="L730">
        <v>1</v>
      </c>
      <c r="M730" t="str">
        <f>VLOOKUP(Table1[[#This Row],[ParentEd]],$R$19:$S$25,2,FALSE)</f>
        <v>Advanced</v>
      </c>
      <c r="N730">
        <v>4</v>
      </c>
    </row>
    <row r="731" spans="1:14" x14ac:dyDescent="0.25">
      <c r="A731">
        <v>19477</v>
      </c>
      <c r="B731" t="str">
        <f>VLOOKUP(Table1[[#This Row],[Province]],$P$2:$Q$15,2,FALSE)</f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>
        <v>150</v>
      </c>
      <c r="I731">
        <v>600</v>
      </c>
      <c r="J731">
        <f>(((Table1[[#This Row],[Tuition]]+Table1[[#This Row],[Books]])/12)*8)+(8*(Table1[[#This Row],[Living]]+Table1[[#This Row],[Other]]))</f>
        <v>9866.6666666666661</v>
      </c>
      <c r="K731" t="str">
        <f>VLOOKUP(Table1[[#This Row],[Gender]],$P$19:$Q$20,2,FALSE)</f>
        <v>Male</v>
      </c>
      <c r="L731">
        <v>0</v>
      </c>
      <c r="M731" t="str">
        <f>VLOOKUP(Table1[[#This Row],[ParentEd]],$R$19:$S$25,2,FALSE)</f>
        <v>Bachelors</v>
      </c>
      <c r="N731">
        <v>3</v>
      </c>
    </row>
    <row r="732" spans="1:14" x14ac:dyDescent="0.25">
      <c r="A732">
        <v>19484</v>
      </c>
      <c r="B732" t="str">
        <f>VLOOKUP(Table1[[#This Row],[Province]],$P$2:$Q$15,2,FALSE)</f>
        <v>Nova Scotia</v>
      </c>
      <c r="C732">
        <v>7</v>
      </c>
      <c r="D732">
        <v>1</v>
      </c>
      <c r="E732">
        <v>2</v>
      </c>
      <c r="J732">
        <f>(((Table1[[#This Row],[Tuition]]+Table1[[#This Row],[Books]])/12)*8)+(8*(Table1[[#This Row],[Living]]+Table1[[#This Row],[Other]]))</f>
        <v>0</v>
      </c>
      <c r="K732" t="str">
        <f>VLOOKUP(Table1[[#This Row],[Gender]],$P$19:$Q$20,2,FALSE)</f>
        <v>Male</v>
      </c>
      <c r="M732" t="e">
        <f>VLOOKUP(Table1[[#This Row],[ParentEd]],$R$19:$S$25,2,FALSE)</f>
        <v>#N/A</v>
      </c>
    </row>
    <row r="733" spans="1:14" x14ac:dyDescent="0.25">
      <c r="A733">
        <v>19486</v>
      </c>
      <c r="B733" t="str">
        <f>VLOOKUP(Table1[[#This Row],[Province]],$P$2:$Q$15,2,FALSE)</f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>
        <v>500</v>
      </c>
      <c r="I733">
        <v>500</v>
      </c>
      <c r="J733">
        <f>(((Table1[[#This Row],[Tuition]]+Table1[[#This Row],[Books]])/12)*8)+(8*(Table1[[#This Row],[Living]]+Table1[[#This Row],[Other]]))</f>
        <v>8520</v>
      </c>
      <c r="K733" t="str">
        <f>VLOOKUP(Table1[[#This Row],[Gender]],$P$19:$Q$20,2,FALSE)</f>
        <v>Male</v>
      </c>
      <c r="L733">
        <v>0</v>
      </c>
      <c r="M733" t="str">
        <f>VLOOKUP(Table1[[#This Row],[ParentEd]],$R$19:$S$25,2,FALSE)</f>
        <v>High School</v>
      </c>
      <c r="N733">
        <v>1</v>
      </c>
    </row>
    <row r="734" spans="1:14" x14ac:dyDescent="0.25">
      <c r="A734">
        <v>19493</v>
      </c>
      <c r="B734" t="str">
        <f>VLOOKUP(Table1[[#This Row],[Province]],$P$2:$Q$15,2,FALSE)</f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>
        <v>700</v>
      </c>
      <c r="I734">
        <v>100</v>
      </c>
      <c r="J734">
        <f>(((Table1[[#This Row],[Tuition]]+Table1[[#This Row],[Books]])/12)*8)+(8*(Table1[[#This Row],[Living]]+Table1[[#This Row],[Other]]))</f>
        <v>23400</v>
      </c>
      <c r="K734" t="str">
        <f>VLOOKUP(Table1[[#This Row],[Gender]],$P$19:$Q$20,2,FALSE)</f>
        <v>Male</v>
      </c>
      <c r="L734">
        <v>0</v>
      </c>
      <c r="M734" t="str">
        <f>VLOOKUP(Table1[[#This Row],[ParentEd]],$R$19:$S$25,2,FALSE)</f>
        <v>High School</v>
      </c>
      <c r="N734">
        <v>1</v>
      </c>
    </row>
    <row r="735" spans="1:14" x14ac:dyDescent="0.25">
      <c r="A735">
        <v>19506</v>
      </c>
      <c r="B735" t="str">
        <f>VLOOKUP(Table1[[#This Row],[Province]],$P$2:$Q$15,2,FALSE)</f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>
        <v>900</v>
      </c>
      <c r="I735">
        <v>100</v>
      </c>
      <c r="J735">
        <f>(((Table1[[#This Row],[Tuition]]+Table1[[#This Row],[Books]])/12)*8)+(8*(Table1[[#This Row],[Living]]+Table1[[#This Row],[Other]]))</f>
        <v>13000</v>
      </c>
      <c r="K735" t="str">
        <f>VLOOKUP(Table1[[#This Row],[Gender]],$P$19:$Q$20,2,FALSE)</f>
        <v>Female</v>
      </c>
      <c r="L735">
        <v>1</v>
      </c>
      <c r="M735" t="str">
        <f>VLOOKUP(Table1[[#This Row],[ParentEd]],$R$19:$S$25,2,FALSE)</f>
        <v>High School</v>
      </c>
      <c r="N735">
        <v>1</v>
      </c>
    </row>
    <row r="736" spans="1:14" x14ac:dyDescent="0.25">
      <c r="A736">
        <v>19508</v>
      </c>
      <c r="B736" t="str">
        <f>VLOOKUP(Table1[[#This Row],[Province]],$P$2:$Q$15,2,FALSE)</f>
        <v>Nova Scotia</v>
      </c>
      <c r="C736">
        <v>7</v>
      </c>
      <c r="J736">
        <f>(((Table1[[#This Row],[Tuition]]+Table1[[#This Row],[Books]])/12)*8)+(8*(Table1[[#This Row],[Living]]+Table1[[#This Row],[Other]]))</f>
        <v>0</v>
      </c>
      <c r="K736" t="str">
        <f>VLOOKUP(Table1[[#This Row],[Gender]],$P$19:$Q$20,2,FALSE)</f>
        <v>Male</v>
      </c>
      <c r="M736" t="e">
        <f>VLOOKUP(Table1[[#This Row],[ParentEd]],$R$19:$S$25,2,FALSE)</f>
        <v>#N/A</v>
      </c>
    </row>
    <row r="737" spans="1:14" x14ac:dyDescent="0.25">
      <c r="A737">
        <v>19509</v>
      </c>
      <c r="B737" t="str">
        <f>VLOOKUP(Table1[[#This Row],[Province]],$P$2:$Q$15,2,FALSE)</f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J737">
        <f>(((Table1[[#This Row],[Tuition]]+Table1[[#This Row],[Books]])/12)*8)+(8*(Table1[[#This Row],[Living]]+Table1[[#This Row],[Other]]))</f>
        <v>3066.6666666666665</v>
      </c>
      <c r="K737" t="str">
        <f>VLOOKUP(Table1[[#This Row],[Gender]],$P$19:$Q$20,2,FALSE)</f>
        <v>Female</v>
      </c>
      <c r="L737">
        <v>1</v>
      </c>
      <c r="M737" t="str">
        <f>VLOOKUP(Table1[[#This Row],[ParentEd]],$R$19:$S$25,2,FALSE)</f>
        <v>College</v>
      </c>
      <c r="N737">
        <v>2</v>
      </c>
    </row>
    <row r="738" spans="1:14" x14ac:dyDescent="0.25">
      <c r="A738">
        <v>19528</v>
      </c>
      <c r="B738" t="str">
        <f>VLOOKUP(Table1[[#This Row],[Province]],$P$2:$Q$15,2,FALSE)</f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>
        <v>1000</v>
      </c>
      <c r="I738">
        <v>200</v>
      </c>
      <c r="J738">
        <f>(((Table1[[#This Row],[Tuition]]+Table1[[#This Row],[Books]])/12)*8)+(8*(Table1[[#This Row],[Living]]+Table1[[#This Row],[Other]]))</f>
        <v>16733.333333333332</v>
      </c>
      <c r="K738" t="str">
        <f>VLOOKUP(Table1[[#This Row],[Gender]],$P$19:$Q$20,2,FALSE)</f>
        <v>Female</v>
      </c>
      <c r="L738">
        <v>1</v>
      </c>
      <c r="M738" t="str">
        <f>VLOOKUP(Table1[[#This Row],[ParentEd]],$R$19:$S$25,2,FALSE)</f>
        <v>Advanced</v>
      </c>
      <c r="N738">
        <v>5</v>
      </c>
    </row>
    <row r="739" spans="1:14" x14ac:dyDescent="0.25">
      <c r="A739">
        <v>19533</v>
      </c>
      <c r="B739" t="str">
        <f>VLOOKUP(Table1[[#This Row],[Province]],$P$2:$Q$15,2,FALSE)</f>
        <v>Nova Scotia</v>
      </c>
      <c r="C739">
        <v>7</v>
      </c>
      <c r="D739">
        <v>2</v>
      </c>
      <c r="E739">
        <v>2</v>
      </c>
      <c r="J739">
        <f>(((Table1[[#This Row],[Tuition]]+Table1[[#This Row],[Books]])/12)*8)+(8*(Table1[[#This Row],[Living]]+Table1[[#This Row],[Other]]))</f>
        <v>0</v>
      </c>
      <c r="K739" t="str">
        <f>VLOOKUP(Table1[[#This Row],[Gender]],$P$19:$Q$20,2,FALSE)</f>
        <v>Male</v>
      </c>
      <c r="M739" t="e">
        <f>VLOOKUP(Table1[[#This Row],[ParentEd]],$R$19:$S$25,2,FALSE)</f>
        <v>#N/A</v>
      </c>
    </row>
    <row r="740" spans="1:14" x14ac:dyDescent="0.25">
      <c r="A740">
        <v>19581</v>
      </c>
      <c r="B740" t="str">
        <f>VLOOKUP(Table1[[#This Row],[Province]],$P$2:$Q$15,2,FALSE)</f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>
        <v>100</v>
      </c>
      <c r="I740">
        <v>100</v>
      </c>
      <c r="J740">
        <f>(((Table1[[#This Row],[Tuition]]+Table1[[#This Row],[Books]])/12)*8)+(8*(Table1[[#This Row],[Living]]+Table1[[#This Row],[Other]]))</f>
        <v>5400</v>
      </c>
      <c r="K740" t="str">
        <f>VLOOKUP(Table1[[#This Row],[Gender]],$P$19:$Q$20,2,FALSE)</f>
        <v>Female</v>
      </c>
      <c r="L740">
        <v>1</v>
      </c>
      <c r="M740" t="str">
        <f>VLOOKUP(Table1[[#This Row],[ParentEd]],$R$19:$S$25,2,FALSE)</f>
        <v>College</v>
      </c>
      <c r="N740">
        <v>2</v>
      </c>
    </row>
    <row r="741" spans="1:14" x14ac:dyDescent="0.25">
      <c r="A741">
        <v>19590</v>
      </c>
      <c r="B741" t="str">
        <f>VLOOKUP(Table1[[#This Row],[Province]],$P$2:$Q$15,2,FALSE)</f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>
        <v>600</v>
      </c>
      <c r="I741">
        <v>10</v>
      </c>
      <c r="J741">
        <f>(((Table1[[#This Row],[Tuition]]+Table1[[#This Row],[Books]])/12)*8)+(8*(Table1[[#This Row],[Living]]+Table1[[#This Row],[Other]]))</f>
        <v>9880</v>
      </c>
      <c r="K741" t="str">
        <f>VLOOKUP(Table1[[#This Row],[Gender]],$P$19:$Q$20,2,FALSE)</f>
        <v>Female</v>
      </c>
      <c r="L741">
        <v>1</v>
      </c>
      <c r="M741" t="str">
        <f>VLOOKUP(Table1[[#This Row],[ParentEd]],$R$19:$S$25,2,FALSE)</f>
        <v>College</v>
      </c>
      <c r="N741">
        <v>2</v>
      </c>
    </row>
    <row r="742" spans="1:14" x14ac:dyDescent="0.25">
      <c r="A742">
        <v>19592</v>
      </c>
      <c r="B742" t="str">
        <f>VLOOKUP(Table1[[#This Row],[Province]],$P$2:$Q$15,2,FALSE)</f>
        <v>International</v>
      </c>
      <c r="C742">
        <v>14</v>
      </c>
      <c r="D742">
        <v>4</v>
      </c>
      <c r="E742">
        <v>2</v>
      </c>
      <c r="J742">
        <f>(((Table1[[#This Row],[Tuition]]+Table1[[#This Row],[Books]])/12)*8)+(8*(Table1[[#This Row],[Living]]+Table1[[#This Row],[Other]]))</f>
        <v>0</v>
      </c>
      <c r="K742" t="str">
        <f>VLOOKUP(Table1[[#This Row],[Gender]],$P$19:$Q$20,2,FALSE)</f>
        <v>Male</v>
      </c>
      <c r="M742" t="str">
        <f>VLOOKUP(Table1[[#This Row],[ParentEd]],$R$19:$S$25,2,FALSE)</f>
        <v>College</v>
      </c>
      <c r="N742">
        <v>2</v>
      </c>
    </row>
    <row r="743" spans="1:14" x14ac:dyDescent="0.25">
      <c r="A743">
        <v>19599</v>
      </c>
      <c r="B743" t="str">
        <f>VLOOKUP(Table1[[#This Row],[Province]],$P$2:$Q$15,2,FALSE)</f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>
        <v>1000</v>
      </c>
      <c r="I743">
        <v>60</v>
      </c>
      <c r="J743">
        <f>(((Table1[[#This Row],[Tuition]]+Table1[[#This Row],[Books]])/12)*8)+(8*(Table1[[#This Row],[Living]]+Table1[[#This Row],[Other]]))</f>
        <v>11680</v>
      </c>
      <c r="K743" t="str">
        <f>VLOOKUP(Table1[[#This Row],[Gender]],$P$19:$Q$20,2,FALSE)</f>
        <v>Female</v>
      </c>
      <c r="L743">
        <v>1</v>
      </c>
      <c r="M743" t="str">
        <f>VLOOKUP(Table1[[#This Row],[ParentEd]],$R$19:$S$25,2,FALSE)</f>
        <v>Advanced</v>
      </c>
      <c r="N743">
        <v>5</v>
      </c>
    </row>
    <row r="744" spans="1:14" x14ac:dyDescent="0.25">
      <c r="A744">
        <v>19605</v>
      </c>
      <c r="B744" t="str">
        <f>VLOOKUP(Table1[[#This Row],[Province]],$P$2:$Q$15,2,FALSE)</f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>
        <v>0</v>
      </c>
      <c r="I744">
        <v>300</v>
      </c>
      <c r="J744">
        <f>(((Table1[[#This Row],[Tuition]]+Table1[[#This Row],[Books]])/12)*8)+(8*(Table1[[#This Row],[Living]]+Table1[[#This Row],[Other]]))</f>
        <v>5533.3333333333339</v>
      </c>
      <c r="K744" t="str">
        <f>VLOOKUP(Table1[[#This Row],[Gender]],$P$19:$Q$20,2,FALSE)</f>
        <v>Female</v>
      </c>
      <c r="L744">
        <v>1</v>
      </c>
      <c r="M744" t="str">
        <f>VLOOKUP(Table1[[#This Row],[ParentEd]],$R$19:$S$25,2,FALSE)</f>
        <v>High School</v>
      </c>
      <c r="N744">
        <v>1</v>
      </c>
    </row>
    <row r="745" spans="1:14" x14ac:dyDescent="0.25">
      <c r="A745">
        <v>19609</v>
      </c>
      <c r="B745" t="str">
        <f>VLOOKUP(Table1[[#This Row],[Province]],$P$2:$Q$15,2,FALSE)</f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>
        <v>0</v>
      </c>
      <c r="I745">
        <v>300</v>
      </c>
      <c r="J745">
        <f>(((Table1[[#This Row],[Tuition]]+Table1[[#This Row],[Books]])/12)*8)+(8*(Table1[[#This Row],[Living]]+Table1[[#This Row],[Other]]))</f>
        <v>5333.3333333333339</v>
      </c>
      <c r="K745" t="str">
        <f>VLOOKUP(Table1[[#This Row],[Gender]],$P$19:$Q$20,2,FALSE)</f>
        <v>Female</v>
      </c>
      <c r="L745">
        <v>1</v>
      </c>
      <c r="M745" t="str">
        <f>VLOOKUP(Table1[[#This Row],[ParentEd]],$R$19:$S$25,2,FALSE)</f>
        <v>High School</v>
      </c>
      <c r="N745">
        <v>1</v>
      </c>
    </row>
    <row r="746" spans="1:14" x14ac:dyDescent="0.25">
      <c r="A746">
        <v>19637</v>
      </c>
      <c r="B746" t="str">
        <f>VLOOKUP(Table1[[#This Row],[Province]],$P$2:$Q$15,2,FALSE)</f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>
        <v>650</v>
      </c>
      <c r="I746">
        <v>100</v>
      </c>
      <c r="J746">
        <f>(((Table1[[#This Row],[Tuition]]+Table1[[#This Row],[Books]])/12)*8)+(8*(Table1[[#This Row],[Living]]+Table1[[#This Row],[Other]]))</f>
        <v>13906.666666666668</v>
      </c>
      <c r="K746" t="str">
        <f>VLOOKUP(Table1[[#This Row],[Gender]],$P$19:$Q$20,2,FALSE)</f>
        <v>Male</v>
      </c>
      <c r="L746">
        <v>0</v>
      </c>
      <c r="M746" t="str">
        <f>VLOOKUP(Table1[[#This Row],[ParentEd]],$R$19:$S$25,2,FALSE)</f>
        <v>College</v>
      </c>
      <c r="N746">
        <v>2</v>
      </c>
    </row>
    <row r="747" spans="1:14" x14ac:dyDescent="0.25">
      <c r="A747">
        <v>19653</v>
      </c>
      <c r="B747" t="str">
        <f>VLOOKUP(Table1[[#This Row],[Province]],$P$2:$Q$15,2,FALSE)</f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>
        <v>900</v>
      </c>
      <c r="I747">
        <v>400</v>
      </c>
      <c r="J747">
        <f>(((Table1[[#This Row],[Tuition]]+Table1[[#This Row],[Books]])/12)*8)+(8*(Table1[[#This Row],[Living]]+Table1[[#This Row],[Other]]))</f>
        <v>15400</v>
      </c>
      <c r="K747" t="str">
        <f>VLOOKUP(Table1[[#This Row],[Gender]],$P$19:$Q$20,2,FALSE)</f>
        <v>Female</v>
      </c>
      <c r="L747">
        <v>1</v>
      </c>
      <c r="M747" t="str">
        <f>VLOOKUP(Table1[[#This Row],[ParentEd]],$R$19:$S$25,2,FALSE)</f>
        <v>High School</v>
      </c>
      <c r="N747">
        <v>1</v>
      </c>
    </row>
    <row r="748" spans="1:14" x14ac:dyDescent="0.25">
      <c r="A748">
        <v>19657</v>
      </c>
      <c r="B748" t="str">
        <f>VLOOKUP(Table1[[#This Row],[Province]],$P$2:$Q$15,2,FALSE)</f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>
        <v>20</v>
      </c>
      <c r="I748">
        <v>300</v>
      </c>
      <c r="J748">
        <f>(((Table1[[#This Row],[Tuition]]+Table1[[#This Row],[Books]])/12)*8)+(8*(Table1[[#This Row],[Living]]+Table1[[#This Row],[Other]]))</f>
        <v>10293.333333333332</v>
      </c>
      <c r="K748" t="str">
        <f>VLOOKUP(Table1[[#This Row],[Gender]],$P$19:$Q$20,2,FALSE)</f>
        <v>Female</v>
      </c>
      <c r="L748">
        <v>1</v>
      </c>
      <c r="M748" t="str">
        <f>VLOOKUP(Table1[[#This Row],[ParentEd]],$R$19:$S$25,2,FALSE)</f>
        <v>College</v>
      </c>
      <c r="N748">
        <v>2</v>
      </c>
    </row>
    <row r="749" spans="1:14" x14ac:dyDescent="0.25">
      <c r="A749">
        <v>19711</v>
      </c>
      <c r="B749" t="str">
        <f>VLOOKUP(Table1[[#This Row],[Province]],$P$2:$Q$15,2,FALSE)</f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>
        <v>100</v>
      </c>
      <c r="I749">
        <v>100</v>
      </c>
      <c r="J749">
        <f>(((Table1[[#This Row],[Tuition]]+Table1[[#This Row],[Books]])/12)*8)+(8*(Table1[[#This Row],[Living]]+Table1[[#This Row],[Other]]))</f>
        <v>5733.333333333333</v>
      </c>
      <c r="K749" t="str">
        <f>VLOOKUP(Table1[[#This Row],[Gender]],$P$19:$Q$20,2,FALSE)</f>
        <v>Female</v>
      </c>
      <c r="L749">
        <v>1</v>
      </c>
      <c r="M749" t="str">
        <f>VLOOKUP(Table1[[#This Row],[ParentEd]],$R$19:$S$25,2,FALSE)</f>
        <v>High School</v>
      </c>
      <c r="N749">
        <v>1</v>
      </c>
    </row>
    <row r="750" spans="1:14" x14ac:dyDescent="0.25">
      <c r="A750">
        <v>19712</v>
      </c>
      <c r="B750" t="str">
        <f>VLOOKUP(Table1[[#This Row],[Province]],$P$2:$Q$15,2,FALSE)</f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>
        <v>700</v>
      </c>
      <c r="I750">
        <v>400</v>
      </c>
      <c r="J750">
        <f>(((Table1[[#This Row],[Tuition]]+Table1[[#This Row],[Books]])/12)*8)+(8*(Table1[[#This Row],[Living]]+Table1[[#This Row],[Other]]))</f>
        <v>19466.666666666664</v>
      </c>
      <c r="K750" t="str">
        <f>VLOOKUP(Table1[[#This Row],[Gender]],$P$19:$Q$20,2,FALSE)</f>
        <v>Female</v>
      </c>
      <c r="L750">
        <v>1</v>
      </c>
      <c r="M750" t="str">
        <f>VLOOKUP(Table1[[#This Row],[ParentEd]],$R$19:$S$25,2,FALSE)</f>
        <v>College</v>
      </c>
      <c r="N750">
        <v>2</v>
      </c>
    </row>
    <row r="751" spans="1:14" x14ac:dyDescent="0.25">
      <c r="A751">
        <v>19715</v>
      </c>
      <c r="B751" t="str">
        <f>VLOOKUP(Table1[[#This Row],[Province]],$P$2:$Q$15,2,FALSE)</f>
        <v>Nova Scotia</v>
      </c>
      <c r="C751">
        <v>7</v>
      </c>
      <c r="D751">
        <v>2</v>
      </c>
      <c r="E751">
        <v>2</v>
      </c>
      <c r="J751">
        <f>(((Table1[[#This Row],[Tuition]]+Table1[[#This Row],[Books]])/12)*8)+(8*(Table1[[#This Row],[Living]]+Table1[[#This Row],[Other]]))</f>
        <v>0</v>
      </c>
      <c r="K751" t="str">
        <f>VLOOKUP(Table1[[#This Row],[Gender]],$P$19:$Q$20,2,FALSE)</f>
        <v>Male</v>
      </c>
      <c r="M751" t="e">
        <f>VLOOKUP(Table1[[#This Row],[ParentEd]],$R$19:$S$25,2,FALSE)</f>
        <v>#N/A</v>
      </c>
    </row>
    <row r="752" spans="1:14" x14ac:dyDescent="0.25">
      <c r="A752">
        <v>19750</v>
      </c>
      <c r="B752" t="str">
        <f>VLOOKUP(Table1[[#This Row],[Province]],$P$2:$Q$15,2,FALSE)</f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>
        <v>600</v>
      </c>
      <c r="I752">
        <v>50</v>
      </c>
      <c r="J752">
        <f>(((Table1[[#This Row],[Tuition]]+Table1[[#This Row],[Books]])/12)*8)+(8*(Table1[[#This Row],[Living]]+Table1[[#This Row],[Other]]))</f>
        <v>12533.333333333332</v>
      </c>
      <c r="K752" t="str">
        <f>VLOOKUP(Table1[[#This Row],[Gender]],$P$19:$Q$20,2,FALSE)</f>
        <v>Female</v>
      </c>
      <c r="L752">
        <v>1</v>
      </c>
      <c r="M752" t="str">
        <f>VLOOKUP(Table1[[#This Row],[ParentEd]],$R$19:$S$25,2,FALSE)</f>
        <v>High School</v>
      </c>
      <c r="N752">
        <v>1</v>
      </c>
    </row>
    <row r="753" spans="1:14" x14ac:dyDescent="0.25">
      <c r="A753">
        <v>19755</v>
      </c>
      <c r="B753" t="str">
        <f>VLOOKUP(Table1[[#This Row],[Province]],$P$2:$Q$15,2,FALSE)</f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>
        <v>150</v>
      </c>
      <c r="I753">
        <v>100</v>
      </c>
      <c r="J753">
        <f>(((Table1[[#This Row],[Tuition]]+Table1[[#This Row],[Books]])/12)*8)+(8*(Table1[[#This Row],[Living]]+Table1[[#This Row],[Other]]))</f>
        <v>6400</v>
      </c>
      <c r="K753" t="str">
        <f>VLOOKUP(Table1[[#This Row],[Gender]],$P$19:$Q$20,2,FALSE)</f>
        <v>Female</v>
      </c>
      <c r="L753">
        <v>1</v>
      </c>
      <c r="M753" t="str">
        <f>VLOOKUP(Table1[[#This Row],[ParentEd]],$R$19:$S$25,2,FALSE)</f>
        <v>Advanced</v>
      </c>
      <c r="N753">
        <v>5</v>
      </c>
    </row>
    <row r="754" spans="1:14" x14ac:dyDescent="0.25">
      <c r="A754">
        <v>19759</v>
      </c>
      <c r="B754" t="str">
        <f>VLOOKUP(Table1[[#This Row],[Province]],$P$2:$Q$15,2,FALSE)</f>
        <v>International</v>
      </c>
      <c r="C754">
        <v>14</v>
      </c>
      <c r="J754">
        <f>(((Table1[[#This Row],[Tuition]]+Table1[[#This Row],[Books]])/12)*8)+(8*(Table1[[#This Row],[Living]]+Table1[[#This Row],[Other]]))</f>
        <v>0</v>
      </c>
      <c r="K754" t="str">
        <f>VLOOKUP(Table1[[#This Row],[Gender]],$P$19:$Q$20,2,FALSE)</f>
        <v>Male</v>
      </c>
      <c r="M754" t="e">
        <f>VLOOKUP(Table1[[#This Row],[ParentEd]],$R$19:$S$25,2,FALSE)</f>
        <v>#N/A</v>
      </c>
    </row>
    <row r="755" spans="1:14" x14ac:dyDescent="0.25">
      <c r="A755">
        <v>19786</v>
      </c>
      <c r="B755" t="str">
        <f>VLOOKUP(Table1[[#This Row],[Province]],$P$2:$Q$15,2,FALSE)</f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>
        <v>1000</v>
      </c>
      <c r="I755">
        <v>50</v>
      </c>
      <c r="J755">
        <f>(((Table1[[#This Row],[Tuition]]+Table1[[#This Row],[Books]])/12)*8)+(8*(Table1[[#This Row],[Living]]+Table1[[#This Row],[Other]]))</f>
        <v>13200</v>
      </c>
      <c r="K755" t="str">
        <f>VLOOKUP(Table1[[#This Row],[Gender]],$P$19:$Q$20,2,FALSE)</f>
        <v>Male</v>
      </c>
      <c r="L755">
        <v>0</v>
      </c>
      <c r="M755" t="str">
        <f>VLOOKUP(Table1[[#This Row],[ParentEd]],$R$19:$S$25,2,FALSE)</f>
        <v>College</v>
      </c>
      <c r="N755">
        <v>2</v>
      </c>
    </row>
    <row r="756" spans="1:14" x14ac:dyDescent="0.25">
      <c r="A756">
        <v>19795</v>
      </c>
      <c r="B756" t="str">
        <f>VLOOKUP(Table1[[#This Row],[Province]],$P$2:$Q$15,2,FALSE)</f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>
        <v>200</v>
      </c>
      <c r="I756">
        <v>300</v>
      </c>
      <c r="J756">
        <f>(((Table1[[#This Row],[Tuition]]+Table1[[#This Row],[Books]])/12)*8)+(8*(Table1[[#This Row],[Living]]+Table1[[#This Row],[Other]]))</f>
        <v>8733.3333333333321</v>
      </c>
      <c r="K756" t="str">
        <f>VLOOKUP(Table1[[#This Row],[Gender]],$P$19:$Q$20,2,FALSE)</f>
        <v>Male</v>
      </c>
      <c r="L756">
        <v>0</v>
      </c>
      <c r="M756" t="str">
        <f>VLOOKUP(Table1[[#This Row],[ParentEd]],$R$19:$S$25,2,FALSE)</f>
        <v>Bachelors</v>
      </c>
      <c r="N756">
        <v>3</v>
      </c>
    </row>
    <row r="757" spans="1:14" x14ac:dyDescent="0.25">
      <c r="A757">
        <v>19806</v>
      </c>
      <c r="B757" t="e">
        <f>VLOOKUP(Table1[[#This Row],[Province]],$P$2:$Q$15,2,FALSE)</f>
        <v>#N/A</v>
      </c>
      <c r="D757">
        <v>2</v>
      </c>
      <c r="E757">
        <v>4</v>
      </c>
      <c r="F757">
        <v>0</v>
      </c>
      <c r="G757">
        <v>1000</v>
      </c>
      <c r="H757">
        <v>500</v>
      </c>
      <c r="I757">
        <v>500</v>
      </c>
      <c r="J757">
        <f>(((Table1[[#This Row],[Tuition]]+Table1[[#This Row],[Books]])/12)*8)+(8*(Table1[[#This Row],[Living]]+Table1[[#This Row],[Other]]))</f>
        <v>8666.6666666666661</v>
      </c>
      <c r="K757" t="str">
        <f>VLOOKUP(Table1[[#This Row],[Gender]],$P$19:$Q$20,2,FALSE)</f>
        <v>Female</v>
      </c>
      <c r="L757">
        <v>1</v>
      </c>
      <c r="M757" t="str">
        <f>VLOOKUP(Table1[[#This Row],[ParentEd]],$R$19:$S$25,2,FALSE)</f>
        <v>Advanced</v>
      </c>
      <c r="N757">
        <v>5</v>
      </c>
    </row>
    <row r="758" spans="1:14" x14ac:dyDescent="0.25">
      <c r="A758">
        <v>19840</v>
      </c>
      <c r="B758" t="str">
        <f>VLOOKUP(Table1[[#This Row],[Province]],$P$2:$Q$15,2,FALSE)</f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>
        <v>1000</v>
      </c>
      <c r="I758">
        <v>200</v>
      </c>
      <c r="J758">
        <f>(((Table1[[#This Row],[Tuition]]+Table1[[#This Row],[Books]])/12)*8)+(8*(Table1[[#This Row],[Living]]+Table1[[#This Row],[Other]]))</f>
        <v>11933.333333333334</v>
      </c>
      <c r="K758" t="str">
        <f>VLOOKUP(Table1[[#This Row],[Gender]],$P$19:$Q$20,2,FALSE)</f>
        <v>Male</v>
      </c>
      <c r="L758">
        <v>0</v>
      </c>
      <c r="M758" t="str">
        <f>VLOOKUP(Table1[[#This Row],[ParentEd]],$R$19:$S$25,2,FALSE)</f>
        <v>Advanced</v>
      </c>
      <c r="N758">
        <v>6</v>
      </c>
    </row>
    <row r="759" spans="1:14" x14ac:dyDescent="0.25">
      <c r="A759">
        <v>19855</v>
      </c>
      <c r="B759" t="str">
        <f>VLOOKUP(Table1[[#This Row],[Province]],$P$2:$Q$15,2,FALSE)</f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>
        <v>700</v>
      </c>
      <c r="I759">
        <v>100</v>
      </c>
      <c r="J759">
        <f>(((Table1[[#This Row],[Tuition]]+Table1[[#This Row],[Books]])/12)*8)+(8*(Table1[[#This Row],[Living]]+Table1[[#This Row],[Other]]))</f>
        <v>18400</v>
      </c>
      <c r="K759" t="str">
        <f>VLOOKUP(Table1[[#This Row],[Gender]],$P$19:$Q$20,2,FALSE)</f>
        <v>Female</v>
      </c>
      <c r="L759">
        <v>1</v>
      </c>
      <c r="M759" t="str">
        <f>VLOOKUP(Table1[[#This Row],[ParentEd]],$R$19:$S$25,2,FALSE)</f>
        <v>College</v>
      </c>
      <c r="N759">
        <v>2</v>
      </c>
    </row>
    <row r="760" spans="1:14" x14ac:dyDescent="0.25">
      <c r="A760">
        <v>19856</v>
      </c>
      <c r="B760" t="str">
        <f>VLOOKUP(Table1[[#This Row],[Province]],$P$2:$Q$15,2,FALSE)</f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>
        <v>800</v>
      </c>
      <c r="I760">
        <v>100</v>
      </c>
      <c r="J760">
        <f>(((Table1[[#This Row],[Tuition]]+Table1[[#This Row],[Books]])/12)*8)+(8*(Table1[[#This Row],[Living]]+Table1[[#This Row],[Other]]))</f>
        <v>17733.333333333336</v>
      </c>
      <c r="K760" t="str">
        <f>VLOOKUP(Table1[[#This Row],[Gender]],$P$19:$Q$20,2,FALSE)</f>
        <v>Male</v>
      </c>
      <c r="M760" t="e">
        <f>VLOOKUP(Table1[[#This Row],[ParentEd]],$R$19:$S$25,2,FALSE)</f>
        <v>#N/A</v>
      </c>
    </row>
    <row r="761" spans="1:14" x14ac:dyDescent="0.25">
      <c r="A761">
        <v>19861</v>
      </c>
      <c r="B761" t="str">
        <f>VLOOKUP(Table1[[#This Row],[Province]],$P$2:$Q$15,2,FALSE)</f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>
        <v>1000</v>
      </c>
      <c r="I761">
        <v>500</v>
      </c>
      <c r="J761">
        <f>(((Table1[[#This Row],[Tuition]]+Table1[[#This Row],[Books]])/12)*8)+(8*(Table1[[#This Row],[Living]]+Table1[[#This Row],[Other]]))</f>
        <v>17000</v>
      </c>
      <c r="K761" t="str">
        <f>VLOOKUP(Table1[[#This Row],[Gender]],$P$19:$Q$20,2,FALSE)</f>
        <v>Female</v>
      </c>
      <c r="L761">
        <v>1</v>
      </c>
      <c r="M761" t="str">
        <f>VLOOKUP(Table1[[#This Row],[ParentEd]],$R$19:$S$25,2,FALSE)</f>
        <v>College</v>
      </c>
      <c r="N761">
        <v>2</v>
      </c>
    </row>
    <row r="762" spans="1:14" x14ac:dyDescent="0.25">
      <c r="A762">
        <v>19872</v>
      </c>
      <c r="B762" t="str">
        <f>VLOOKUP(Table1[[#This Row],[Province]],$P$2:$Q$15,2,FALSE)</f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>
        <v>1000</v>
      </c>
      <c r="I762">
        <v>200</v>
      </c>
      <c r="J762">
        <f>(((Table1[[#This Row],[Tuition]]+Table1[[#This Row],[Books]])/12)*8)+(8*(Table1[[#This Row],[Living]]+Table1[[#This Row],[Other]]))</f>
        <v>9600</v>
      </c>
      <c r="K762" t="str">
        <f>VLOOKUP(Table1[[#This Row],[Gender]],$P$19:$Q$20,2,FALSE)</f>
        <v>Female</v>
      </c>
      <c r="L762">
        <v>1</v>
      </c>
      <c r="M762" t="str">
        <f>VLOOKUP(Table1[[#This Row],[ParentEd]],$R$19:$S$25,2,FALSE)</f>
        <v>College</v>
      </c>
      <c r="N762">
        <v>2</v>
      </c>
    </row>
    <row r="763" spans="1:14" x14ac:dyDescent="0.25">
      <c r="A763">
        <v>19892</v>
      </c>
      <c r="B763" t="str">
        <f>VLOOKUP(Table1[[#This Row],[Province]],$P$2:$Q$15,2,FALSE)</f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>
        <v>1000</v>
      </c>
      <c r="I763">
        <v>250</v>
      </c>
      <c r="J763">
        <f>(((Table1[[#This Row],[Tuition]]+Table1[[#This Row],[Books]])/12)*8)+(8*(Table1[[#This Row],[Living]]+Table1[[#This Row],[Other]]))</f>
        <v>12666.666666666666</v>
      </c>
      <c r="K763" t="str">
        <f>VLOOKUP(Table1[[#This Row],[Gender]],$P$19:$Q$20,2,FALSE)</f>
        <v>Male</v>
      </c>
      <c r="L763">
        <v>0</v>
      </c>
      <c r="M763" t="str">
        <f>VLOOKUP(Table1[[#This Row],[ParentEd]],$R$19:$S$25,2,FALSE)</f>
        <v>Bachelors</v>
      </c>
      <c r="N763">
        <v>3</v>
      </c>
    </row>
    <row r="764" spans="1:14" x14ac:dyDescent="0.25">
      <c r="A764">
        <v>19893</v>
      </c>
      <c r="B764" t="str">
        <f>VLOOKUP(Table1[[#This Row],[Province]],$P$2:$Q$15,2,FALSE)</f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>
        <v>350</v>
      </c>
      <c r="I764">
        <v>150</v>
      </c>
      <c r="J764">
        <f>(((Table1[[#This Row],[Tuition]]+Table1[[#This Row],[Books]])/12)*8)+(8*(Table1[[#This Row],[Living]]+Table1[[#This Row],[Other]]))</f>
        <v>9200</v>
      </c>
      <c r="K764" t="str">
        <f>VLOOKUP(Table1[[#This Row],[Gender]],$P$19:$Q$20,2,FALSE)</f>
        <v>Male</v>
      </c>
      <c r="L764">
        <v>0</v>
      </c>
      <c r="M764" t="str">
        <f>VLOOKUP(Table1[[#This Row],[ParentEd]],$R$19:$S$25,2,FALSE)</f>
        <v>High School</v>
      </c>
      <c r="N764">
        <v>1</v>
      </c>
    </row>
    <row r="765" spans="1:14" x14ac:dyDescent="0.25">
      <c r="A765">
        <v>19950</v>
      </c>
      <c r="B765" t="str">
        <f>VLOOKUP(Table1[[#This Row],[Province]],$P$2:$Q$15,2,FALSE)</f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>
        <v>700</v>
      </c>
      <c r="I765">
        <v>85</v>
      </c>
      <c r="J765">
        <f>(((Table1[[#This Row],[Tuition]]+Table1[[#This Row],[Books]])/12)*8)+(8*(Table1[[#This Row],[Living]]+Table1[[#This Row],[Other]]))</f>
        <v>10546.666666666668</v>
      </c>
      <c r="K765" t="str">
        <f>VLOOKUP(Table1[[#This Row],[Gender]],$P$19:$Q$20,2,FALSE)</f>
        <v>Female</v>
      </c>
      <c r="L765">
        <v>1</v>
      </c>
      <c r="M765" t="str">
        <f>VLOOKUP(Table1[[#This Row],[ParentEd]],$R$19:$S$25,2,FALSE)</f>
        <v>Bachelors</v>
      </c>
      <c r="N765">
        <v>3</v>
      </c>
    </row>
    <row r="766" spans="1:14" x14ac:dyDescent="0.25">
      <c r="A766">
        <v>19961</v>
      </c>
      <c r="B766" t="str">
        <f>VLOOKUP(Table1[[#This Row],[Province]],$P$2:$Q$15,2,FALSE)</f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>
        <v>300</v>
      </c>
      <c r="I766">
        <v>500</v>
      </c>
      <c r="J766">
        <f>(((Table1[[#This Row],[Tuition]]+Table1[[#This Row],[Books]])/12)*8)+(8*(Table1[[#This Row],[Living]]+Table1[[#This Row],[Other]]))</f>
        <v>8733.3333333333339</v>
      </c>
      <c r="K766" t="str">
        <f>VLOOKUP(Table1[[#This Row],[Gender]],$P$19:$Q$20,2,FALSE)</f>
        <v>Female</v>
      </c>
      <c r="L766">
        <v>1</v>
      </c>
      <c r="M766" t="str">
        <f>VLOOKUP(Table1[[#This Row],[ParentEd]],$R$19:$S$25,2,FALSE)</f>
        <v>Bachelors</v>
      </c>
      <c r="N766">
        <v>3</v>
      </c>
    </row>
    <row r="767" spans="1:14" x14ac:dyDescent="0.25">
      <c r="A767">
        <v>19978</v>
      </c>
      <c r="B767" t="str">
        <f>VLOOKUP(Table1[[#This Row],[Province]],$P$2:$Q$15,2,FALSE)</f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>
        <v>150</v>
      </c>
      <c r="I767">
        <v>250</v>
      </c>
      <c r="J767">
        <f>(((Table1[[#This Row],[Tuition]]+Table1[[#This Row],[Books]])/12)*8)+(8*(Table1[[#This Row],[Living]]+Table1[[#This Row],[Other]]))</f>
        <v>9033.3333333333321</v>
      </c>
      <c r="K767" t="str">
        <f>VLOOKUP(Table1[[#This Row],[Gender]],$P$19:$Q$20,2,FALSE)</f>
        <v>Male</v>
      </c>
      <c r="L767">
        <v>0</v>
      </c>
      <c r="M767" t="str">
        <f>VLOOKUP(Table1[[#This Row],[ParentEd]],$R$19:$S$25,2,FALSE)</f>
        <v>High School</v>
      </c>
      <c r="N767">
        <v>1</v>
      </c>
    </row>
    <row r="768" spans="1:14" x14ac:dyDescent="0.25">
      <c r="A768">
        <v>19996</v>
      </c>
      <c r="B768" t="str">
        <f>VLOOKUP(Table1[[#This Row],[Province]],$P$2:$Q$15,2,FALSE)</f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>
        <v>0</v>
      </c>
      <c r="I768">
        <v>250</v>
      </c>
      <c r="J768">
        <f>(((Table1[[#This Row],[Tuition]]+Table1[[#This Row],[Books]])/12)*8)+(8*(Table1[[#This Row],[Living]]+Table1[[#This Row],[Other]]))</f>
        <v>6166.666666666667</v>
      </c>
      <c r="K768" t="str">
        <f>VLOOKUP(Table1[[#This Row],[Gender]],$P$19:$Q$20,2,FALSE)</f>
        <v>Female</v>
      </c>
      <c r="L768">
        <v>1</v>
      </c>
      <c r="M768" t="str">
        <f>VLOOKUP(Table1[[#This Row],[ParentEd]],$R$19:$S$25,2,FALSE)</f>
        <v>College</v>
      </c>
      <c r="N768">
        <v>2</v>
      </c>
    </row>
    <row r="769" spans="1:14" x14ac:dyDescent="0.25">
      <c r="A769">
        <v>20006</v>
      </c>
      <c r="B769" t="str">
        <f>VLOOKUP(Table1[[#This Row],[Province]],$P$2:$Q$15,2,FALSE)</f>
        <v>International</v>
      </c>
      <c r="C769">
        <v>14</v>
      </c>
      <c r="D769">
        <v>2</v>
      </c>
      <c r="E769">
        <v>3</v>
      </c>
      <c r="J769">
        <f>(((Table1[[#This Row],[Tuition]]+Table1[[#This Row],[Books]])/12)*8)+(8*(Table1[[#This Row],[Living]]+Table1[[#This Row],[Other]]))</f>
        <v>0</v>
      </c>
      <c r="K769" t="str">
        <f>VLOOKUP(Table1[[#This Row],[Gender]],$P$19:$Q$20,2,FALSE)</f>
        <v>Male</v>
      </c>
      <c r="M769" t="e">
        <f>VLOOKUP(Table1[[#This Row],[ParentEd]],$R$19:$S$25,2,FALSE)</f>
        <v>#N/A</v>
      </c>
    </row>
    <row r="770" spans="1:14" x14ac:dyDescent="0.25">
      <c r="A770">
        <v>20008</v>
      </c>
      <c r="B770" t="str">
        <f>VLOOKUP(Table1[[#This Row],[Province]],$P$2:$Q$15,2,FALSE)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>
        <v>550</v>
      </c>
      <c r="I770">
        <v>100</v>
      </c>
      <c r="J770">
        <f>(((Table1[[#This Row],[Tuition]]+Table1[[#This Row],[Books]])/12)*8)+(8*(Table1[[#This Row],[Living]]+Table1[[#This Row],[Other]]))</f>
        <v>9720</v>
      </c>
      <c r="K770" t="str">
        <f>VLOOKUP(Table1[[#This Row],[Gender]],$P$19:$Q$20,2,FALSE)</f>
        <v>Female</v>
      </c>
      <c r="L770">
        <v>1</v>
      </c>
      <c r="M770" t="str">
        <f>VLOOKUP(Table1[[#This Row],[ParentEd]],$R$19:$S$25,2,FALSE)</f>
        <v>Advanced</v>
      </c>
      <c r="N770">
        <v>4</v>
      </c>
    </row>
    <row r="771" spans="1:14" x14ac:dyDescent="0.25">
      <c r="A771">
        <v>20009</v>
      </c>
      <c r="B771" t="str">
        <f>VLOOKUP(Table1[[#This Row],[Province]],$P$2:$Q$15,2,FALSE)</f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>
        <v>900</v>
      </c>
      <c r="I771">
        <v>600</v>
      </c>
      <c r="J771">
        <f>(((Table1[[#This Row],[Tuition]]+Table1[[#This Row],[Books]])/12)*8)+(8*(Table1[[#This Row],[Living]]+Table1[[#This Row],[Other]]))</f>
        <v>15966.666666666666</v>
      </c>
      <c r="K771" t="str">
        <f>VLOOKUP(Table1[[#This Row],[Gender]],$P$19:$Q$20,2,FALSE)</f>
        <v>Male</v>
      </c>
      <c r="L771">
        <v>0</v>
      </c>
      <c r="M771" t="str">
        <f>VLOOKUP(Table1[[#This Row],[ParentEd]],$R$19:$S$25,2,FALSE)</f>
        <v>Bachelors</v>
      </c>
      <c r="N771">
        <v>3</v>
      </c>
    </row>
    <row r="772" spans="1:14" x14ac:dyDescent="0.25">
      <c r="A772">
        <v>20018</v>
      </c>
      <c r="B772" t="str">
        <f>VLOOKUP(Table1[[#This Row],[Province]],$P$2:$Q$15,2,FALSE)</f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>
        <v>1000</v>
      </c>
      <c r="I772">
        <v>200</v>
      </c>
      <c r="J772">
        <f>(((Table1[[#This Row],[Tuition]]+Table1[[#This Row],[Books]])/12)*8)+(8*(Table1[[#This Row],[Living]]+Table1[[#This Row],[Other]]))</f>
        <v>15333.333333333332</v>
      </c>
      <c r="K772" t="str">
        <f>VLOOKUP(Table1[[#This Row],[Gender]],$P$19:$Q$20,2,FALSE)</f>
        <v>Female</v>
      </c>
      <c r="L772">
        <v>1</v>
      </c>
      <c r="M772" t="str">
        <f>VLOOKUP(Table1[[#This Row],[ParentEd]],$R$19:$S$25,2,FALSE)</f>
        <v>High School</v>
      </c>
      <c r="N772">
        <v>1</v>
      </c>
    </row>
    <row r="773" spans="1:14" x14ac:dyDescent="0.25">
      <c r="A773">
        <v>20063</v>
      </c>
      <c r="B773" t="str">
        <f>VLOOKUP(Table1[[#This Row],[Province]],$P$2:$Q$15,2,FALSE)</f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>
        <v>50</v>
      </c>
      <c r="I773">
        <v>20</v>
      </c>
      <c r="J773">
        <f>(((Table1[[#This Row],[Tuition]]+Table1[[#This Row],[Books]])/12)*8)+(8*(Table1[[#This Row],[Living]]+Table1[[#This Row],[Other]]))</f>
        <v>10560</v>
      </c>
      <c r="K773" t="str">
        <f>VLOOKUP(Table1[[#This Row],[Gender]],$P$19:$Q$20,2,FALSE)</f>
        <v>Male</v>
      </c>
      <c r="M773" t="e">
        <f>VLOOKUP(Table1[[#This Row],[ParentEd]],$R$19:$S$25,2,FALSE)</f>
        <v>#N/A</v>
      </c>
    </row>
    <row r="774" spans="1:14" x14ac:dyDescent="0.25">
      <c r="A774">
        <v>20104</v>
      </c>
      <c r="B774" t="str">
        <f>VLOOKUP(Table1[[#This Row],[Province]],$P$2:$Q$15,2,FALSE)</f>
        <v>Nova Scotia</v>
      </c>
      <c r="C774">
        <v>7</v>
      </c>
      <c r="J774">
        <f>(((Table1[[#This Row],[Tuition]]+Table1[[#This Row],[Books]])/12)*8)+(8*(Table1[[#This Row],[Living]]+Table1[[#This Row],[Other]]))</f>
        <v>0</v>
      </c>
      <c r="K774" t="str">
        <f>VLOOKUP(Table1[[#This Row],[Gender]],$P$19:$Q$20,2,FALSE)</f>
        <v>Male</v>
      </c>
      <c r="M774" t="e">
        <f>VLOOKUP(Table1[[#This Row],[ParentEd]],$R$19:$S$25,2,FALSE)</f>
        <v>#N/A</v>
      </c>
    </row>
    <row r="775" spans="1:14" x14ac:dyDescent="0.25">
      <c r="A775">
        <v>20125</v>
      </c>
      <c r="B775" t="str">
        <f>VLOOKUP(Table1[[#This Row],[Province]],$P$2:$Q$15,2,FALSE)</f>
        <v>Nova Scotia</v>
      </c>
      <c r="C775">
        <v>7</v>
      </c>
      <c r="D775">
        <v>2</v>
      </c>
      <c r="E775">
        <v>1</v>
      </c>
      <c r="J775">
        <f>(((Table1[[#This Row],[Tuition]]+Table1[[#This Row],[Books]])/12)*8)+(8*(Table1[[#This Row],[Living]]+Table1[[#This Row],[Other]]))</f>
        <v>0</v>
      </c>
      <c r="K775" t="str">
        <f>VLOOKUP(Table1[[#This Row],[Gender]],$P$19:$Q$20,2,FALSE)</f>
        <v>Male</v>
      </c>
      <c r="M775" t="e">
        <f>VLOOKUP(Table1[[#This Row],[ParentEd]],$R$19:$S$25,2,FALSE)</f>
        <v>#N/A</v>
      </c>
    </row>
    <row r="776" spans="1:14" x14ac:dyDescent="0.25">
      <c r="A776">
        <v>20127</v>
      </c>
      <c r="B776" t="str">
        <f>VLOOKUP(Table1[[#This Row],[Province]],$P$2:$Q$15,2,FALSE)</f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>
        <v>800</v>
      </c>
      <c r="I776">
        <v>200</v>
      </c>
      <c r="J776">
        <f>(((Table1[[#This Row],[Tuition]]+Table1[[#This Row],[Books]])/12)*8)+(8*(Table1[[#This Row],[Living]]+Table1[[#This Row],[Other]]))</f>
        <v>15666.666666666668</v>
      </c>
      <c r="K776" t="str">
        <f>VLOOKUP(Table1[[#This Row],[Gender]],$P$19:$Q$20,2,FALSE)</f>
        <v>Male</v>
      </c>
      <c r="L776">
        <v>0</v>
      </c>
      <c r="M776" t="str">
        <f>VLOOKUP(Table1[[#This Row],[ParentEd]],$R$19:$S$25,2,FALSE)</f>
        <v>Bachelors</v>
      </c>
      <c r="N776">
        <v>3</v>
      </c>
    </row>
    <row r="777" spans="1:14" x14ac:dyDescent="0.25">
      <c r="A777">
        <v>20128</v>
      </c>
      <c r="B777" t="str">
        <f>VLOOKUP(Table1[[#This Row],[Province]],$P$2:$Q$15,2,FALSE)</f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>
        <v>40</v>
      </c>
      <c r="I777">
        <v>150</v>
      </c>
      <c r="J777">
        <f>(((Table1[[#This Row],[Tuition]]+Table1[[#This Row],[Books]])/12)*8)+(8*(Table1[[#This Row],[Living]]+Table1[[#This Row],[Other]]))</f>
        <v>6186.666666666667</v>
      </c>
      <c r="K777" t="str">
        <f>VLOOKUP(Table1[[#This Row],[Gender]],$P$19:$Q$20,2,FALSE)</f>
        <v>Female</v>
      </c>
      <c r="L777">
        <v>1</v>
      </c>
      <c r="M777" t="str">
        <f>VLOOKUP(Table1[[#This Row],[ParentEd]],$R$19:$S$25,2,FALSE)</f>
        <v>High School</v>
      </c>
      <c r="N777">
        <v>1</v>
      </c>
    </row>
    <row r="778" spans="1:14" x14ac:dyDescent="0.25">
      <c r="A778">
        <v>20132</v>
      </c>
      <c r="B778" t="str">
        <f>VLOOKUP(Table1[[#This Row],[Province]],$P$2:$Q$15,2,FALSE)</f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>
        <v>200</v>
      </c>
      <c r="I778">
        <v>200</v>
      </c>
      <c r="J778">
        <f>(((Table1[[#This Row],[Tuition]]+Table1[[#This Row],[Books]])/12)*8)+(8*(Table1[[#This Row],[Living]]+Table1[[#This Row],[Other]]))</f>
        <v>7866.666666666667</v>
      </c>
      <c r="K778" t="str">
        <f>VLOOKUP(Table1[[#This Row],[Gender]],$P$19:$Q$20,2,FALSE)</f>
        <v>Female</v>
      </c>
      <c r="L778">
        <v>1</v>
      </c>
      <c r="M778" t="str">
        <f>VLOOKUP(Table1[[#This Row],[ParentEd]],$R$19:$S$25,2,FALSE)</f>
        <v>College</v>
      </c>
      <c r="N778">
        <v>2</v>
      </c>
    </row>
    <row r="779" spans="1:14" x14ac:dyDescent="0.25">
      <c r="A779">
        <v>20144</v>
      </c>
      <c r="B779" t="str">
        <f>VLOOKUP(Table1[[#This Row],[Province]],$P$2:$Q$15,2,FALSE)</f>
        <v>Nova Scotia</v>
      </c>
      <c r="C779">
        <v>7</v>
      </c>
      <c r="D779">
        <v>1</v>
      </c>
      <c r="E779">
        <v>2</v>
      </c>
      <c r="J779">
        <f>(((Table1[[#This Row],[Tuition]]+Table1[[#This Row],[Books]])/12)*8)+(8*(Table1[[#This Row],[Living]]+Table1[[#This Row],[Other]]))</f>
        <v>0</v>
      </c>
      <c r="K779" t="str">
        <f>VLOOKUP(Table1[[#This Row],[Gender]],$P$19:$Q$20,2,FALSE)</f>
        <v>Male</v>
      </c>
      <c r="M779" t="e">
        <f>VLOOKUP(Table1[[#This Row],[ParentEd]],$R$19:$S$25,2,FALSE)</f>
        <v>#N/A</v>
      </c>
    </row>
    <row r="780" spans="1:14" x14ac:dyDescent="0.25">
      <c r="A780">
        <v>20200</v>
      </c>
      <c r="B780" t="str">
        <f>VLOOKUP(Table1[[#This Row],[Province]],$P$2:$Q$15,2,FALSE)</f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>
        <v>150</v>
      </c>
      <c r="I780">
        <v>50</v>
      </c>
      <c r="J780">
        <f>(((Table1[[#This Row],[Tuition]]+Table1[[#This Row],[Books]])/12)*8)+(8*(Table1[[#This Row],[Living]]+Table1[[#This Row],[Other]]))</f>
        <v>5600</v>
      </c>
      <c r="K780" t="str">
        <f>VLOOKUP(Table1[[#This Row],[Gender]],$P$19:$Q$20,2,FALSE)</f>
        <v>Female</v>
      </c>
      <c r="L780">
        <v>1</v>
      </c>
      <c r="M780" t="str">
        <f>VLOOKUP(Table1[[#This Row],[ParentEd]],$R$19:$S$25,2,FALSE)</f>
        <v>Advanced</v>
      </c>
      <c r="N780">
        <v>5</v>
      </c>
    </row>
    <row r="781" spans="1:14" x14ac:dyDescent="0.25">
      <c r="A781">
        <v>20203</v>
      </c>
      <c r="B781" t="str">
        <f>VLOOKUP(Table1[[#This Row],[Province]],$P$2:$Q$15,2,FALSE)</f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>
        <v>150</v>
      </c>
      <c r="I781">
        <v>0</v>
      </c>
      <c r="J781">
        <f>(((Table1[[#This Row],[Tuition]]+Table1[[#This Row],[Books]])/12)*8)+(8*(Table1[[#This Row],[Living]]+Table1[[#This Row],[Other]]))</f>
        <v>6866.666666666667</v>
      </c>
      <c r="K781" t="str">
        <f>VLOOKUP(Table1[[#This Row],[Gender]],$P$19:$Q$20,2,FALSE)</f>
        <v>Female</v>
      </c>
      <c r="L781">
        <v>1</v>
      </c>
      <c r="M781" t="str">
        <f>VLOOKUP(Table1[[#This Row],[ParentEd]],$R$19:$S$25,2,FALSE)</f>
        <v>High School</v>
      </c>
      <c r="N781">
        <v>1</v>
      </c>
    </row>
    <row r="782" spans="1:14" x14ac:dyDescent="0.25">
      <c r="A782">
        <v>20206</v>
      </c>
      <c r="B782" t="str">
        <f>VLOOKUP(Table1[[#This Row],[Province]],$P$2:$Q$15,2,FALSE)</f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>
        <v>100</v>
      </c>
      <c r="I782">
        <v>100</v>
      </c>
      <c r="J782">
        <f>(((Table1[[#This Row],[Tuition]]+Table1[[#This Row],[Books]])/12)*8)+(8*(Table1[[#This Row],[Living]]+Table1[[#This Row],[Other]]))</f>
        <v>6933.333333333333</v>
      </c>
      <c r="K782" t="str">
        <f>VLOOKUP(Table1[[#This Row],[Gender]],$P$19:$Q$20,2,FALSE)</f>
        <v>Female</v>
      </c>
      <c r="L782">
        <v>1</v>
      </c>
      <c r="M782" t="str">
        <f>VLOOKUP(Table1[[#This Row],[ParentEd]],$R$19:$S$25,2,FALSE)</f>
        <v>Bachelors</v>
      </c>
      <c r="N782">
        <v>3</v>
      </c>
    </row>
    <row r="783" spans="1:14" x14ac:dyDescent="0.25">
      <c r="A783">
        <v>20210</v>
      </c>
      <c r="B783" t="str">
        <f>VLOOKUP(Table1[[#This Row],[Province]],$P$2:$Q$15,2,FALSE)</f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I783">
        <v>300</v>
      </c>
      <c r="J783">
        <f>(((Table1[[#This Row],[Tuition]]+Table1[[#This Row],[Books]])/12)*8)+(8*(Table1[[#This Row],[Living]]+Table1[[#This Row],[Other]]))</f>
        <v>6400</v>
      </c>
      <c r="K783" t="str">
        <f>VLOOKUP(Table1[[#This Row],[Gender]],$P$19:$Q$20,2,FALSE)</f>
        <v>Female</v>
      </c>
      <c r="L783">
        <v>1</v>
      </c>
      <c r="M783" t="str">
        <f>VLOOKUP(Table1[[#This Row],[ParentEd]],$R$19:$S$25,2,FALSE)</f>
        <v>Advanced</v>
      </c>
      <c r="N783">
        <v>5</v>
      </c>
    </row>
    <row r="784" spans="1:14" x14ac:dyDescent="0.25">
      <c r="A784">
        <v>20233</v>
      </c>
      <c r="B784" t="str">
        <f>VLOOKUP(Table1[[#This Row],[Province]],$P$2:$Q$15,2,FALSE)</f>
        <v>Nova Scotia</v>
      </c>
      <c r="C784">
        <v>7</v>
      </c>
      <c r="D784">
        <v>3</v>
      </c>
      <c r="E784">
        <v>3</v>
      </c>
      <c r="J784">
        <f>(((Table1[[#This Row],[Tuition]]+Table1[[#This Row],[Books]])/12)*8)+(8*(Table1[[#This Row],[Living]]+Table1[[#This Row],[Other]]))</f>
        <v>0</v>
      </c>
      <c r="K784" t="str">
        <f>VLOOKUP(Table1[[#This Row],[Gender]],$P$19:$Q$20,2,FALSE)</f>
        <v>Male</v>
      </c>
      <c r="M784" t="e">
        <f>VLOOKUP(Table1[[#This Row],[ParentEd]],$R$19:$S$25,2,FALSE)</f>
        <v>#N/A</v>
      </c>
    </row>
    <row r="785" spans="1:14" x14ac:dyDescent="0.25">
      <c r="A785">
        <v>20235</v>
      </c>
      <c r="B785" t="str">
        <f>VLOOKUP(Table1[[#This Row],[Province]],$P$2:$Q$15,2,FALSE)</f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>
        <v>100</v>
      </c>
      <c r="I785">
        <v>100</v>
      </c>
      <c r="J785">
        <f>(((Table1[[#This Row],[Tuition]]+Table1[[#This Row],[Books]])/12)*8)+(8*(Table1[[#This Row],[Living]]+Table1[[#This Row],[Other]]))</f>
        <v>5266.6666666666661</v>
      </c>
      <c r="K785" t="str">
        <f>VLOOKUP(Table1[[#This Row],[Gender]],$P$19:$Q$20,2,FALSE)</f>
        <v>Female</v>
      </c>
      <c r="L785">
        <v>1</v>
      </c>
      <c r="M785" t="str">
        <f>VLOOKUP(Table1[[#This Row],[ParentEd]],$R$19:$S$25,2,FALSE)</f>
        <v>High School</v>
      </c>
      <c r="N785">
        <v>1</v>
      </c>
    </row>
    <row r="786" spans="1:14" x14ac:dyDescent="0.25">
      <c r="A786">
        <v>20245</v>
      </c>
      <c r="B786" t="str">
        <f>VLOOKUP(Table1[[#This Row],[Province]],$P$2:$Q$15,2,FALSE)</f>
        <v>Nova Scotia</v>
      </c>
      <c r="C786">
        <v>7</v>
      </c>
      <c r="J786">
        <f>(((Table1[[#This Row],[Tuition]]+Table1[[#This Row],[Books]])/12)*8)+(8*(Table1[[#This Row],[Living]]+Table1[[#This Row],[Other]]))</f>
        <v>0</v>
      </c>
      <c r="K786" t="str">
        <f>VLOOKUP(Table1[[#This Row],[Gender]],$P$19:$Q$20,2,FALSE)</f>
        <v>Male</v>
      </c>
      <c r="M786" t="e">
        <f>VLOOKUP(Table1[[#This Row],[ParentEd]],$R$19:$S$25,2,FALSE)</f>
        <v>#N/A</v>
      </c>
    </row>
    <row r="787" spans="1:14" x14ac:dyDescent="0.25">
      <c r="A787">
        <v>20254</v>
      </c>
      <c r="B787" t="str">
        <f>VLOOKUP(Table1[[#This Row],[Province]],$P$2:$Q$15,2,FALSE)</f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>
        <v>1500</v>
      </c>
      <c r="I787">
        <v>150</v>
      </c>
      <c r="J787">
        <f>(((Table1[[#This Row],[Tuition]]+Table1[[#This Row],[Books]])/12)*8)+(8*(Table1[[#This Row],[Living]]+Table1[[#This Row],[Other]]))</f>
        <v>20733.333333333332</v>
      </c>
      <c r="K787" t="str">
        <f>VLOOKUP(Table1[[#This Row],[Gender]],$P$19:$Q$20,2,FALSE)</f>
        <v>Male</v>
      </c>
      <c r="L787">
        <v>0</v>
      </c>
      <c r="M787" t="str">
        <f>VLOOKUP(Table1[[#This Row],[ParentEd]],$R$19:$S$25,2,FALSE)</f>
        <v>High School</v>
      </c>
      <c r="N787">
        <v>1</v>
      </c>
    </row>
    <row r="788" spans="1:14" x14ac:dyDescent="0.25">
      <c r="A788">
        <v>20260</v>
      </c>
      <c r="B788" t="str">
        <f>VLOOKUP(Table1[[#This Row],[Province]],$P$2:$Q$15,2,FALSE)</f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>
        <v>1500</v>
      </c>
      <c r="I788">
        <v>600</v>
      </c>
      <c r="J788">
        <f>(((Table1[[#This Row],[Tuition]]+Table1[[#This Row],[Books]])/12)*8)+(8*(Table1[[#This Row],[Living]]+Table1[[#This Row],[Other]]))</f>
        <v>27600</v>
      </c>
      <c r="K788" t="str">
        <f>VLOOKUP(Table1[[#This Row],[Gender]],$P$19:$Q$20,2,FALSE)</f>
        <v>Male</v>
      </c>
      <c r="L788">
        <v>0</v>
      </c>
      <c r="M788" t="str">
        <f>VLOOKUP(Table1[[#This Row],[ParentEd]],$R$19:$S$25,2,FALSE)</f>
        <v>Bachelors</v>
      </c>
      <c r="N788">
        <v>3</v>
      </c>
    </row>
    <row r="789" spans="1:14" x14ac:dyDescent="0.25">
      <c r="A789">
        <v>20269</v>
      </c>
      <c r="B789" t="str">
        <f>VLOOKUP(Table1[[#This Row],[Province]],$P$2:$Q$15,2,FALSE)</f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>
        <v>0</v>
      </c>
      <c r="I789">
        <v>75</v>
      </c>
      <c r="J789">
        <f>(((Table1[[#This Row],[Tuition]]+Table1[[#This Row],[Books]])/12)*8)+(8*(Table1[[#This Row],[Living]]+Table1[[#This Row],[Other]]))</f>
        <v>3533.3333333333335</v>
      </c>
      <c r="K789" t="str">
        <f>VLOOKUP(Table1[[#This Row],[Gender]],$P$19:$Q$20,2,FALSE)</f>
        <v>Male</v>
      </c>
      <c r="L789">
        <v>0</v>
      </c>
      <c r="M789" t="str">
        <f>VLOOKUP(Table1[[#This Row],[ParentEd]],$R$19:$S$25,2,FALSE)</f>
        <v>High School</v>
      </c>
      <c r="N789">
        <v>1</v>
      </c>
    </row>
    <row r="790" spans="1:14" x14ac:dyDescent="0.25">
      <c r="A790">
        <v>20271</v>
      </c>
      <c r="B790" t="str">
        <f>VLOOKUP(Table1[[#This Row],[Province]],$P$2:$Q$15,2,FALSE)</f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J790">
        <f>(((Table1[[#This Row],[Tuition]]+Table1[[#This Row],[Books]])/12)*8)+(8*(Table1[[#This Row],[Living]]+Table1[[#This Row],[Other]]))</f>
        <v>1433.3333333333333</v>
      </c>
      <c r="K790" t="str">
        <f>VLOOKUP(Table1[[#This Row],[Gender]],$P$19:$Q$20,2,FALSE)</f>
        <v>Female</v>
      </c>
      <c r="L790">
        <v>1</v>
      </c>
      <c r="M790" t="str">
        <f>VLOOKUP(Table1[[#This Row],[ParentEd]],$R$19:$S$25,2,FALSE)</f>
        <v>College</v>
      </c>
      <c r="N790">
        <v>2</v>
      </c>
    </row>
    <row r="791" spans="1:14" x14ac:dyDescent="0.25">
      <c r="A791">
        <v>20274</v>
      </c>
      <c r="B791" t="str">
        <f>VLOOKUP(Table1[[#This Row],[Province]],$P$2:$Q$15,2,FALSE)</f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>
        <v>100</v>
      </c>
      <c r="I791">
        <v>250</v>
      </c>
      <c r="J791">
        <f>(((Table1[[#This Row],[Tuition]]+Table1[[#This Row],[Books]])/12)*8)+(8*(Table1[[#This Row],[Living]]+Table1[[#This Row],[Other]]))</f>
        <v>7533.333333333333</v>
      </c>
      <c r="K791" t="str">
        <f>VLOOKUP(Table1[[#This Row],[Gender]],$P$19:$Q$20,2,FALSE)</f>
        <v>Female</v>
      </c>
      <c r="L791">
        <v>1</v>
      </c>
      <c r="M791" t="str">
        <f>VLOOKUP(Table1[[#This Row],[ParentEd]],$R$19:$S$25,2,FALSE)</f>
        <v>College</v>
      </c>
      <c r="N791">
        <v>2</v>
      </c>
    </row>
    <row r="792" spans="1:14" x14ac:dyDescent="0.25">
      <c r="A792">
        <v>20278</v>
      </c>
      <c r="B792" t="str">
        <f>VLOOKUP(Table1[[#This Row],[Province]],$P$2:$Q$15,2,FALSE)</f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>
        <v>800</v>
      </c>
      <c r="I792">
        <v>200</v>
      </c>
      <c r="J792">
        <f>(((Table1[[#This Row],[Tuition]]+Table1[[#This Row],[Books]])/12)*8)+(8*(Table1[[#This Row],[Living]]+Table1[[#This Row],[Other]]))</f>
        <v>11466.666666666666</v>
      </c>
      <c r="K792" t="str">
        <f>VLOOKUP(Table1[[#This Row],[Gender]],$P$19:$Q$20,2,FALSE)</f>
        <v>Female</v>
      </c>
      <c r="L792">
        <v>1</v>
      </c>
      <c r="M792" t="str">
        <f>VLOOKUP(Table1[[#This Row],[ParentEd]],$R$19:$S$25,2,FALSE)</f>
        <v>Bachelors</v>
      </c>
      <c r="N792">
        <v>3</v>
      </c>
    </row>
    <row r="793" spans="1:14" x14ac:dyDescent="0.25">
      <c r="A793">
        <v>20290</v>
      </c>
      <c r="B793" t="str">
        <f>VLOOKUP(Table1[[#This Row],[Province]],$P$2:$Q$15,2,FALSE)</f>
        <v>International</v>
      </c>
      <c r="C793">
        <v>14</v>
      </c>
      <c r="D793">
        <v>2</v>
      </c>
      <c r="E793">
        <v>1</v>
      </c>
      <c r="J793">
        <f>(((Table1[[#This Row],[Tuition]]+Table1[[#This Row],[Books]])/12)*8)+(8*(Table1[[#This Row],[Living]]+Table1[[#This Row],[Other]]))</f>
        <v>0</v>
      </c>
      <c r="K793" t="str">
        <f>VLOOKUP(Table1[[#This Row],[Gender]],$P$19:$Q$20,2,FALSE)</f>
        <v>Male</v>
      </c>
      <c r="M793" t="e">
        <f>VLOOKUP(Table1[[#This Row],[ParentEd]],$R$19:$S$25,2,FALSE)</f>
        <v>#N/A</v>
      </c>
    </row>
    <row r="794" spans="1:14" x14ac:dyDescent="0.25">
      <c r="A794">
        <v>20323</v>
      </c>
      <c r="B794" t="str">
        <f>VLOOKUP(Table1[[#This Row],[Province]],$P$2:$Q$15,2,FALSE)</f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>
        <v>900</v>
      </c>
      <c r="I794">
        <v>400</v>
      </c>
      <c r="J794">
        <f>(((Table1[[#This Row],[Tuition]]+Table1[[#This Row],[Books]])/12)*8)+(8*(Table1[[#This Row],[Living]]+Table1[[#This Row],[Other]]))</f>
        <v>13533.333333333334</v>
      </c>
      <c r="K794" t="str">
        <f>VLOOKUP(Table1[[#This Row],[Gender]],$P$19:$Q$20,2,FALSE)</f>
        <v>Female</v>
      </c>
      <c r="L794">
        <v>1</v>
      </c>
      <c r="M794" t="str">
        <f>VLOOKUP(Table1[[#This Row],[ParentEd]],$R$19:$S$25,2,FALSE)</f>
        <v>Advanced</v>
      </c>
      <c r="N794">
        <v>5</v>
      </c>
    </row>
    <row r="795" spans="1:14" x14ac:dyDescent="0.25">
      <c r="A795">
        <v>20332</v>
      </c>
      <c r="B795" t="str">
        <f>VLOOKUP(Table1[[#This Row],[Province]],$P$2:$Q$15,2,FALSE)</f>
        <v>Nova Scotia</v>
      </c>
      <c r="C795">
        <v>7</v>
      </c>
      <c r="J795">
        <f>(((Table1[[#This Row],[Tuition]]+Table1[[#This Row],[Books]])/12)*8)+(8*(Table1[[#This Row],[Living]]+Table1[[#This Row],[Other]]))</f>
        <v>0</v>
      </c>
      <c r="K795" t="str">
        <f>VLOOKUP(Table1[[#This Row],[Gender]],$P$19:$Q$20,2,FALSE)</f>
        <v>Male</v>
      </c>
      <c r="M795" t="e">
        <f>VLOOKUP(Table1[[#This Row],[ParentEd]],$R$19:$S$25,2,FALSE)</f>
        <v>#N/A</v>
      </c>
    </row>
    <row r="796" spans="1:14" x14ac:dyDescent="0.25">
      <c r="A796">
        <v>20333</v>
      </c>
      <c r="B796" t="str">
        <f>VLOOKUP(Table1[[#This Row],[Province]],$P$2:$Q$15,2,FALSE)</f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>
        <v>650</v>
      </c>
      <c r="I796">
        <v>400</v>
      </c>
      <c r="J796">
        <f>(((Table1[[#This Row],[Tuition]]+Table1[[#This Row],[Books]])/12)*8)+(8*(Table1[[#This Row],[Living]]+Table1[[#This Row],[Other]]))</f>
        <v>13400</v>
      </c>
      <c r="K796" t="str">
        <f>VLOOKUP(Table1[[#This Row],[Gender]],$P$19:$Q$20,2,FALSE)</f>
        <v>Male</v>
      </c>
      <c r="L796">
        <v>0</v>
      </c>
      <c r="M796" t="str">
        <f>VLOOKUP(Table1[[#This Row],[ParentEd]],$R$19:$S$25,2,FALSE)</f>
        <v>Bachelors</v>
      </c>
      <c r="N796">
        <v>3</v>
      </c>
    </row>
    <row r="797" spans="1:14" x14ac:dyDescent="0.25">
      <c r="A797">
        <v>20339</v>
      </c>
      <c r="B797" t="str">
        <f>VLOOKUP(Table1[[#This Row],[Province]],$P$2:$Q$15,2,FALSE)</f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>
        <v>2000</v>
      </c>
      <c r="I797">
        <v>500</v>
      </c>
      <c r="J797">
        <f>(((Table1[[#This Row],[Tuition]]+Table1[[#This Row],[Books]])/12)*8)+(8*(Table1[[#This Row],[Living]]+Table1[[#This Row],[Other]]))</f>
        <v>26000</v>
      </c>
      <c r="K797" t="str">
        <f>VLOOKUP(Table1[[#This Row],[Gender]],$P$19:$Q$20,2,FALSE)</f>
        <v>Female</v>
      </c>
      <c r="L797">
        <v>1</v>
      </c>
      <c r="M797" t="str">
        <f>VLOOKUP(Table1[[#This Row],[ParentEd]],$R$19:$S$25,2,FALSE)</f>
        <v>Bachelors</v>
      </c>
      <c r="N797">
        <v>3</v>
      </c>
    </row>
    <row r="798" spans="1:14" x14ac:dyDescent="0.25">
      <c r="A798">
        <v>20359</v>
      </c>
      <c r="B798" t="str">
        <f>VLOOKUP(Table1[[#This Row],[Province]],$P$2:$Q$15,2,FALSE)</f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>
        <v>800</v>
      </c>
      <c r="I798">
        <v>100</v>
      </c>
      <c r="J798">
        <f>(((Table1[[#This Row],[Tuition]]+Table1[[#This Row],[Books]])/12)*8)+(8*(Table1[[#This Row],[Living]]+Table1[[#This Row],[Other]]))</f>
        <v>14266.666666666668</v>
      </c>
      <c r="K798" t="str">
        <f>VLOOKUP(Table1[[#This Row],[Gender]],$P$19:$Q$20,2,FALSE)</f>
        <v>Female</v>
      </c>
      <c r="L798">
        <v>1</v>
      </c>
      <c r="M798" t="str">
        <f>VLOOKUP(Table1[[#This Row],[ParentEd]],$R$19:$S$25,2,FALSE)</f>
        <v>College</v>
      </c>
      <c r="N798">
        <v>2</v>
      </c>
    </row>
    <row r="799" spans="1:14" x14ac:dyDescent="0.25">
      <c r="A799">
        <v>20372</v>
      </c>
      <c r="B799" t="str">
        <f>VLOOKUP(Table1[[#This Row],[Province]],$P$2:$Q$15,2,FALSE)</f>
        <v>Canada</v>
      </c>
      <c r="C799">
        <v>1</v>
      </c>
      <c r="D799">
        <v>3</v>
      </c>
      <c r="E799">
        <v>4</v>
      </c>
      <c r="J799">
        <f>(((Table1[[#This Row],[Tuition]]+Table1[[#This Row],[Books]])/12)*8)+(8*(Table1[[#This Row],[Living]]+Table1[[#This Row],[Other]]))</f>
        <v>0</v>
      </c>
      <c r="K799" t="str">
        <f>VLOOKUP(Table1[[#This Row],[Gender]],$P$19:$Q$20,2,FALSE)</f>
        <v>Male</v>
      </c>
      <c r="M799" t="e">
        <f>VLOOKUP(Table1[[#This Row],[ParentEd]],$R$19:$S$25,2,FALSE)</f>
        <v>#N/A</v>
      </c>
    </row>
    <row r="800" spans="1:14" x14ac:dyDescent="0.25">
      <c r="A800">
        <v>20374</v>
      </c>
      <c r="B800" t="str">
        <f>VLOOKUP(Table1[[#This Row],[Province]],$P$2:$Q$15,2,FALSE)</f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>
        <v>800</v>
      </c>
      <c r="I800">
        <v>200</v>
      </c>
      <c r="J800">
        <f>(((Table1[[#This Row],[Tuition]]+Table1[[#This Row],[Books]])/12)*8)+(8*(Table1[[#This Row],[Living]]+Table1[[#This Row],[Other]]))</f>
        <v>13333.333333333332</v>
      </c>
      <c r="K800" t="str">
        <f>VLOOKUP(Table1[[#This Row],[Gender]],$P$19:$Q$20,2,FALSE)</f>
        <v>Male</v>
      </c>
      <c r="L800">
        <v>0</v>
      </c>
      <c r="M800" t="str">
        <f>VLOOKUP(Table1[[#This Row],[ParentEd]],$R$19:$S$25,2,FALSE)</f>
        <v>High School</v>
      </c>
      <c r="N800">
        <v>1</v>
      </c>
    </row>
    <row r="801" spans="1:14" x14ac:dyDescent="0.25">
      <c r="A801">
        <v>20381</v>
      </c>
      <c r="B801" t="str">
        <f>VLOOKUP(Table1[[#This Row],[Province]],$P$2:$Q$15,2,FALSE)</f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>
        <v>500</v>
      </c>
      <c r="I801">
        <v>200</v>
      </c>
      <c r="J801">
        <f>(((Table1[[#This Row],[Tuition]]+Table1[[#This Row],[Books]])/12)*8)+(8*(Table1[[#This Row],[Living]]+Table1[[#This Row],[Other]]))</f>
        <v>12733.333333333332</v>
      </c>
      <c r="K801" t="str">
        <f>VLOOKUP(Table1[[#This Row],[Gender]],$P$19:$Q$20,2,FALSE)</f>
        <v>Male</v>
      </c>
      <c r="M801" t="e">
        <f>VLOOKUP(Table1[[#This Row],[ParentEd]],$R$19:$S$25,2,FALSE)</f>
        <v>#N/A</v>
      </c>
    </row>
    <row r="802" spans="1:14" x14ac:dyDescent="0.25">
      <c r="A802">
        <v>20400</v>
      </c>
      <c r="B802" t="str">
        <f>VLOOKUP(Table1[[#This Row],[Province]],$P$2:$Q$15,2,FALSE)</f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>
        <v>200</v>
      </c>
      <c r="I802">
        <v>100</v>
      </c>
      <c r="J802">
        <f>(((Table1[[#This Row],[Tuition]]+Table1[[#This Row],[Books]])/12)*8)+(8*(Table1[[#This Row],[Living]]+Table1[[#This Row],[Other]]))</f>
        <v>7666.666666666667</v>
      </c>
      <c r="K802" t="str">
        <f>VLOOKUP(Table1[[#This Row],[Gender]],$P$19:$Q$20,2,FALSE)</f>
        <v>Male</v>
      </c>
      <c r="L802">
        <v>0</v>
      </c>
      <c r="M802" t="str">
        <f>VLOOKUP(Table1[[#This Row],[ParentEd]],$R$19:$S$25,2,FALSE)</f>
        <v>Bachelors</v>
      </c>
      <c r="N802">
        <v>3</v>
      </c>
    </row>
    <row r="803" spans="1:14" x14ac:dyDescent="0.25">
      <c r="A803">
        <v>20431</v>
      </c>
      <c r="B803" t="str">
        <f>VLOOKUP(Table1[[#This Row],[Province]],$P$2:$Q$15,2,FALSE)</f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>
        <v>200</v>
      </c>
      <c r="I803">
        <v>500</v>
      </c>
      <c r="J803">
        <f>(((Table1[[#This Row],[Tuition]]+Table1[[#This Row],[Books]])/12)*8)+(8*(Table1[[#This Row],[Living]]+Table1[[#This Row],[Other]]))</f>
        <v>10200</v>
      </c>
      <c r="K803" t="str">
        <f>VLOOKUP(Table1[[#This Row],[Gender]],$P$19:$Q$20,2,FALSE)</f>
        <v>Female</v>
      </c>
      <c r="L803">
        <v>1</v>
      </c>
      <c r="M803" t="str">
        <f>VLOOKUP(Table1[[#This Row],[ParentEd]],$R$19:$S$25,2,FALSE)</f>
        <v>College</v>
      </c>
      <c r="N803">
        <v>2</v>
      </c>
    </row>
    <row r="804" spans="1:14" x14ac:dyDescent="0.25">
      <c r="A804">
        <v>20470</v>
      </c>
      <c r="B804" t="str">
        <f>VLOOKUP(Table1[[#This Row],[Province]],$P$2:$Q$15,2,FALSE)</f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>
        <v>400</v>
      </c>
      <c r="I804">
        <v>200</v>
      </c>
      <c r="J804">
        <f>(((Table1[[#This Row],[Tuition]]+Table1[[#This Row],[Books]])/12)*8)+(8*(Table1[[#This Row],[Living]]+Table1[[#This Row],[Other]]))</f>
        <v>9466.6666666666679</v>
      </c>
      <c r="K804" t="str">
        <f>VLOOKUP(Table1[[#This Row],[Gender]],$P$19:$Q$20,2,FALSE)</f>
        <v>Female</v>
      </c>
      <c r="L804">
        <v>1</v>
      </c>
      <c r="M804" t="str">
        <f>VLOOKUP(Table1[[#This Row],[ParentEd]],$R$19:$S$25,2,FALSE)</f>
        <v>High School</v>
      </c>
      <c r="N804">
        <v>1</v>
      </c>
    </row>
    <row r="805" spans="1:14" x14ac:dyDescent="0.25">
      <c r="A805">
        <v>20475</v>
      </c>
      <c r="B805" t="str">
        <f>VLOOKUP(Table1[[#This Row],[Province]],$P$2:$Q$15,2,FALSE)</f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>
        <v>800</v>
      </c>
      <c r="I805">
        <v>300</v>
      </c>
      <c r="J805">
        <f>(((Table1[[#This Row],[Tuition]]+Table1[[#This Row],[Books]])/12)*8)+(8*(Table1[[#This Row],[Living]]+Table1[[#This Row],[Other]]))</f>
        <v>12933.333333333332</v>
      </c>
      <c r="K805" t="str">
        <f>VLOOKUP(Table1[[#This Row],[Gender]],$P$19:$Q$20,2,FALSE)</f>
        <v>Male</v>
      </c>
      <c r="L805">
        <v>0</v>
      </c>
      <c r="M805" t="str">
        <f>VLOOKUP(Table1[[#This Row],[ParentEd]],$R$19:$S$25,2,FALSE)</f>
        <v>Bachelors</v>
      </c>
      <c r="N805">
        <v>3</v>
      </c>
    </row>
    <row r="806" spans="1:14" x14ac:dyDescent="0.25">
      <c r="A806">
        <v>20481</v>
      </c>
      <c r="B806" t="str">
        <f>VLOOKUP(Table1[[#This Row],[Province]],$P$2:$Q$15,2,FALSE)</f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>
        <v>320</v>
      </c>
      <c r="I806">
        <v>20</v>
      </c>
      <c r="J806">
        <f>(((Table1[[#This Row],[Tuition]]+Table1[[#This Row],[Books]])/12)*8)+(8*(Table1[[#This Row],[Living]]+Table1[[#This Row],[Other]]))</f>
        <v>7053.333333333333</v>
      </c>
      <c r="K806" t="str">
        <f>VLOOKUP(Table1[[#This Row],[Gender]],$P$19:$Q$20,2,FALSE)</f>
        <v>Male</v>
      </c>
      <c r="L806">
        <v>0</v>
      </c>
      <c r="M806" t="str">
        <f>VLOOKUP(Table1[[#This Row],[ParentEd]],$R$19:$S$25,2,FALSE)</f>
        <v>High School</v>
      </c>
      <c r="N806">
        <v>1</v>
      </c>
    </row>
    <row r="807" spans="1:14" x14ac:dyDescent="0.25">
      <c r="A807">
        <v>20491</v>
      </c>
      <c r="B807" t="str">
        <f>VLOOKUP(Table1[[#This Row],[Province]],$P$2:$Q$15,2,FALSE)</f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>
        <v>1400</v>
      </c>
      <c r="I807">
        <v>500</v>
      </c>
      <c r="J807">
        <f>(((Table1[[#This Row],[Tuition]]+Table1[[#This Row],[Books]])/12)*8)+(8*(Table1[[#This Row],[Living]]+Table1[[#This Row],[Other]]))</f>
        <v>21000</v>
      </c>
      <c r="K807" t="str">
        <f>VLOOKUP(Table1[[#This Row],[Gender]],$P$19:$Q$20,2,FALSE)</f>
        <v>Male</v>
      </c>
      <c r="L807">
        <v>0</v>
      </c>
      <c r="M807" t="str">
        <f>VLOOKUP(Table1[[#This Row],[ParentEd]],$R$19:$S$25,2,FALSE)</f>
        <v>Bachelors</v>
      </c>
      <c r="N807">
        <v>3</v>
      </c>
    </row>
    <row r="808" spans="1:14" x14ac:dyDescent="0.25">
      <c r="A808">
        <v>20504</v>
      </c>
      <c r="B808" t="str">
        <f>VLOOKUP(Table1[[#This Row],[Province]],$P$2:$Q$15,2,FALSE)</f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>
        <v>300</v>
      </c>
      <c r="I808">
        <v>100</v>
      </c>
      <c r="J808">
        <f>(((Table1[[#This Row],[Tuition]]+Table1[[#This Row],[Books]])/12)*8)+(8*(Table1[[#This Row],[Living]]+Table1[[#This Row],[Other]]))</f>
        <v>7866.666666666667</v>
      </c>
      <c r="K808" t="str">
        <f>VLOOKUP(Table1[[#This Row],[Gender]],$P$19:$Q$20,2,FALSE)</f>
        <v>Female</v>
      </c>
      <c r="L808">
        <v>1</v>
      </c>
      <c r="M808" t="str">
        <f>VLOOKUP(Table1[[#This Row],[ParentEd]],$R$19:$S$25,2,FALSE)</f>
        <v>College</v>
      </c>
      <c r="N808">
        <v>2</v>
      </c>
    </row>
    <row r="809" spans="1:14" x14ac:dyDescent="0.25">
      <c r="A809">
        <v>20506</v>
      </c>
      <c r="B809" t="str">
        <f>VLOOKUP(Table1[[#This Row],[Province]],$P$2:$Q$15,2,FALSE)</f>
        <v>Canada</v>
      </c>
      <c r="C809">
        <v>10</v>
      </c>
      <c r="J809">
        <f>(((Table1[[#This Row],[Tuition]]+Table1[[#This Row],[Books]])/12)*8)+(8*(Table1[[#This Row],[Living]]+Table1[[#This Row],[Other]]))</f>
        <v>0</v>
      </c>
      <c r="K809" t="str">
        <f>VLOOKUP(Table1[[#This Row],[Gender]],$P$19:$Q$20,2,FALSE)</f>
        <v>Male</v>
      </c>
      <c r="M809" t="e">
        <f>VLOOKUP(Table1[[#This Row],[ParentEd]],$R$19:$S$25,2,FALSE)</f>
        <v>#N/A</v>
      </c>
    </row>
    <row r="810" spans="1:14" x14ac:dyDescent="0.25">
      <c r="A810">
        <v>20509</v>
      </c>
      <c r="B810" t="str">
        <f>VLOOKUP(Table1[[#This Row],[Province]],$P$2:$Q$15,2,FALSE)</f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>
        <v>400</v>
      </c>
      <c r="I810">
        <v>600</v>
      </c>
      <c r="J810">
        <f>(((Table1[[#This Row],[Tuition]]+Table1[[#This Row],[Books]])/12)*8)+(8*(Table1[[#This Row],[Living]]+Table1[[#This Row],[Other]]))</f>
        <v>13466.666666666668</v>
      </c>
      <c r="K810" t="str">
        <f>VLOOKUP(Table1[[#This Row],[Gender]],$P$19:$Q$20,2,FALSE)</f>
        <v>Male</v>
      </c>
      <c r="L810">
        <v>0</v>
      </c>
      <c r="M810" t="str">
        <f>VLOOKUP(Table1[[#This Row],[ParentEd]],$R$19:$S$25,2,FALSE)</f>
        <v>College</v>
      </c>
      <c r="N810">
        <v>2</v>
      </c>
    </row>
    <row r="811" spans="1:14" x14ac:dyDescent="0.25">
      <c r="A811">
        <v>20521</v>
      </c>
      <c r="B811" t="e">
        <f>VLOOKUP(Table1[[#This Row],[Province]],$P$2:$Q$15,2,FALSE)</f>
        <v>#N/A</v>
      </c>
      <c r="D811">
        <v>3</v>
      </c>
      <c r="E811">
        <v>2</v>
      </c>
      <c r="F811">
        <v>3000</v>
      </c>
      <c r="G811">
        <v>1000</v>
      </c>
      <c r="H811">
        <v>700</v>
      </c>
      <c r="I811">
        <v>300</v>
      </c>
      <c r="J811">
        <f>(((Table1[[#This Row],[Tuition]]+Table1[[#This Row],[Books]])/12)*8)+(8*(Table1[[#This Row],[Living]]+Table1[[#This Row],[Other]]))</f>
        <v>10666.666666666666</v>
      </c>
      <c r="K811" t="str">
        <f>VLOOKUP(Table1[[#This Row],[Gender]],$P$19:$Q$20,2,FALSE)</f>
        <v>Female</v>
      </c>
      <c r="L811">
        <v>1</v>
      </c>
      <c r="M811" t="str">
        <f>VLOOKUP(Table1[[#This Row],[ParentEd]],$R$19:$S$25,2,FALSE)</f>
        <v>Bachelors</v>
      </c>
      <c r="N811">
        <v>3</v>
      </c>
    </row>
    <row r="812" spans="1:14" x14ac:dyDescent="0.25">
      <c r="A812">
        <v>301031</v>
      </c>
      <c r="B812" t="str">
        <f>VLOOKUP(Table1[[#This Row],[Province]],$P$2:$Q$15,2,FALSE)</f>
        <v>Canada</v>
      </c>
      <c r="C812">
        <v>8</v>
      </c>
      <c r="E812">
        <v>6</v>
      </c>
      <c r="J812">
        <f>(((Table1[[#This Row],[Tuition]]+Table1[[#This Row],[Books]])/12)*8)+(8*(Table1[[#This Row],[Living]]+Table1[[#This Row],[Other]]))</f>
        <v>0</v>
      </c>
      <c r="K812" t="str">
        <f>VLOOKUP(Table1[[#This Row],[Gender]],$P$19:$Q$20,2,FALSE)</f>
        <v>Male</v>
      </c>
      <c r="M812" t="e">
        <f>VLOOKUP(Table1[[#This Row],[ParentEd]],$R$19:$S$25,2,FALSE)</f>
        <v>#N/A</v>
      </c>
    </row>
    <row r="813" spans="1:14" x14ac:dyDescent="0.25">
      <c r="B813" s="5"/>
      <c r="F813">
        <f>SUBTOTAL(109,Table1[Tuition])</f>
        <v>5056287.76</v>
      </c>
      <c r="G813">
        <f>SUBTOTAL(109,Table1[Books])</f>
        <v>673940</v>
      </c>
      <c r="H813">
        <f>SUBTOTAL(109,Table1[Living])</f>
        <v>480100.70999999996</v>
      </c>
      <c r="I813">
        <f>SUBTOTAL(109,Table1[Other])</f>
        <v>201890</v>
      </c>
      <c r="J813">
        <f>SUBTOTAL(109,Table1[Total])</f>
        <v>9276077.5200000014</v>
      </c>
      <c r="K813" s="5"/>
      <c r="M813" s="5"/>
    </row>
    <row r="815" spans="1:14" x14ac:dyDescent="0.25">
      <c r="E815" t="s">
        <v>47</v>
      </c>
      <c r="F815">
        <f>AVERAGE(F2:F814)</f>
        <v>14784.467134502924</v>
      </c>
      <c r="G815">
        <f t="shared" ref="G815:J815" si="0">AVERAGE(G2:G814)</f>
        <v>1964.8396501457726</v>
      </c>
      <c r="H815">
        <f t="shared" si="0"/>
        <v>1437.4272754491017</v>
      </c>
      <c r="I815">
        <f t="shared" si="0"/>
        <v>599.97028231797924</v>
      </c>
      <c r="J815">
        <f t="shared" si="0"/>
        <v>22847.481576354683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7" sqref="E7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2020-01-29T00:14:47Z</dcterms:modified>
</cp:coreProperties>
</file>